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 tabRatio="712" firstSheet="6" activeTab="15"/>
  </bookViews>
  <sheets>
    <sheet name="ปก" sheetId="90" r:id="rId1"/>
    <sheet name="สารบัญ" sheetId="72" r:id="rId2"/>
    <sheet name="1.ผอ" sheetId="65" r:id="rId3"/>
    <sheet name="2บุคลากรสพท" sheetId="74" r:id="rId4"/>
    <sheet name="Sheet1" sheetId="96" r:id="rId5"/>
    <sheet name="3.เครือข่าย" sheetId="67" r:id="rId6"/>
    <sheet name="7.ครูต่อนร" sheetId="37" r:id="rId7"/>
    <sheet name="8แยกระดับ" sheetId="83" r:id="rId8"/>
    <sheet name="9ร.ร.ขนาดเล็ก" sheetId="84" r:id="rId9"/>
    <sheet name="10ร.ร.3ขนาดอ." sheetId="85" r:id="rId10"/>
    <sheet name="11ร.ร.7ขนาดอ." sheetId="6" r:id="rId11"/>
    <sheet name="12เรียนรวม2567" sheetId="62" r:id="rId12"/>
    <sheet name="13ยุบเลิก" sheetId="63" r:id="rId13"/>
    <sheet name="14นร." sheetId="15" r:id="rId14"/>
    <sheet name="15ห้อง" sheetId="14" r:id="rId15"/>
    <sheet name="16ที่อยู่" sheetId="91" r:id="rId16"/>
    <sheet name="17อนุบาล" sheetId="61" r:id="rId17"/>
    <sheet name="18ประถม" sheetId="17" r:id="rId18"/>
    <sheet name="19มัธยม" sheetId="18" r:id="rId19"/>
    <sheet name="ร.ร.ขนาดเล็ก" sheetId="94" r:id="rId20"/>
    <sheet name="20.4 ขนาด" sheetId="95" r:id="rId21"/>
    <sheet name="20.7 ขนาด" sheetId="86" r:id="rId22"/>
    <sheet name="คณะทำงาน" sheetId="82" r:id="rId23"/>
  </sheets>
  <externalReferences>
    <externalReference r:id="rId24"/>
    <externalReference r:id="rId25"/>
  </externalReferences>
  <definedNames>
    <definedName name="Level" localSheetId="12">#REF!</definedName>
    <definedName name="Level" localSheetId="15">#REF!</definedName>
    <definedName name="Level" localSheetId="20">#REF!</definedName>
    <definedName name="Level" localSheetId="21">#REF!</definedName>
    <definedName name="Level" localSheetId="5">#REF!</definedName>
    <definedName name="Level" localSheetId="8">#REF!</definedName>
    <definedName name="Level" localSheetId="22">#REF!</definedName>
    <definedName name="Level" localSheetId="0">#REF!</definedName>
    <definedName name="Level" localSheetId="19">#REF!</definedName>
    <definedName name="Level" localSheetId="1">#REF!</definedName>
    <definedName name="Level">#REF!</definedName>
    <definedName name="Location" localSheetId="7">[1]เมนู!$C$2:$C$7</definedName>
    <definedName name="Location">[2]เมนู!$C$2:$C$7</definedName>
    <definedName name="_xlnm.Print_Titles" localSheetId="16">'17อนุบาล'!$2:$3</definedName>
    <definedName name="_xlnm.Print_Titles" localSheetId="17">'18ประถม'!$2:$3</definedName>
    <definedName name="_xlnm.Print_Titles" localSheetId="18">'19มัธยม'!$2:$3</definedName>
    <definedName name="_xlnm.Print_Titles" localSheetId="20">'20.4 ขนาด'!$2:$3</definedName>
    <definedName name="_xlnm.Print_Titles" localSheetId="21">'20.7 ขนาด'!$2:$3</definedName>
    <definedName name="_xlnm.Print_Titles" localSheetId="19">ร.ร.ขนาดเล็ก!$2:$3</definedName>
    <definedName name="Special" localSheetId="7">[1]เมนู!$E$2:$E$11</definedName>
    <definedName name="Special">[2]เมนู!$E$2:$E$11</definedName>
    <definedName name="test" localSheetId="12">#REF!</definedName>
    <definedName name="test" localSheetId="15">#REF!</definedName>
    <definedName name="test" localSheetId="20">#REF!</definedName>
    <definedName name="test" localSheetId="21">#REF!</definedName>
    <definedName name="test" localSheetId="5">#REF!</definedName>
    <definedName name="test" localSheetId="8">#REF!</definedName>
    <definedName name="test" localSheetId="22">#REF!</definedName>
    <definedName name="test" localSheetId="0">#REF!</definedName>
    <definedName name="test" localSheetId="19">#REF!</definedName>
    <definedName name="test" localSheetId="1">#REF!</definedName>
    <definedName name="test">#REF!</definedName>
  </definedNames>
  <calcPr calcId="191029"/>
</workbook>
</file>

<file path=xl/calcChain.xml><?xml version="1.0" encoding="utf-8"?>
<calcChain xmlns="http://schemas.openxmlformats.org/spreadsheetml/2006/main">
  <c r="O13" i="96" l="1"/>
  <c r="O12" i="96"/>
  <c r="O11" i="96"/>
  <c r="O10" i="96"/>
  <c r="O9" i="96"/>
  <c r="O8" i="96"/>
  <c r="O7" i="96"/>
  <c r="O6" i="96"/>
  <c r="O5" i="96"/>
  <c r="O4" i="96"/>
  <c r="O3" i="96"/>
  <c r="N13" i="96"/>
  <c r="N12" i="96"/>
  <c r="N11" i="96"/>
  <c r="N10" i="96"/>
  <c r="N9" i="96"/>
  <c r="N8" i="96"/>
  <c r="N7" i="96"/>
  <c r="N6" i="96"/>
  <c r="N5" i="96"/>
  <c r="N4" i="96"/>
  <c r="N3" i="96"/>
  <c r="F14" i="96"/>
  <c r="E14" i="96"/>
  <c r="G13" i="96"/>
  <c r="G12" i="96"/>
  <c r="G11" i="96"/>
  <c r="G10" i="96"/>
  <c r="G9" i="96"/>
  <c r="G8" i="96"/>
  <c r="G7" i="96"/>
  <c r="G6" i="96"/>
  <c r="G5" i="96"/>
  <c r="G4" i="96"/>
  <c r="I14" i="96"/>
  <c r="H14" i="96"/>
  <c r="J13" i="96"/>
  <c r="J12" i="96"/>
  <c r="J11" i="96"/>
  <c r="J10" i="96"/>
  <c r="J9" i="96"/>
  <c r="J8" i="96"/>
  <c r="J7" i="96"/>
  <c r="J6" i="96"/>
  <c r="J5" i="96"/>
  <c r="J4" i="96"/>
  <c r="L14" i="96"/>
  <c r="K14" i="96"/>
  <c r="C14" i="96"/>
  <c r="B14" i="96"/>
  <c r="P13" i="96"/>
  <c r="M13" i="96"/>
  <c r="D13" i="96"/>
  <c r="P12" i="96"/>
  <c r="M12" i="96"/>
  <c r="D12" i="96"/>
  <c r="M11" i="96"/>
  <c r="D11" i="96"/>
  <c r="M10" i="96"/>
  <c r="D10" i="96"/>
  <c r="M9" i="96"/>
  <c r="D9" i="96"/>
  <c r="M8" i="96"/>
  <c r="D8" i="96"/>
  <c r="M7" i="96"/>
  <c r="D7" i="96"/>
  <c r="M6" i="96"/>
  <c r="D6" i="96"/>
  <c r="P5" i="96"/>
  <c r="M5" i="96"/>
  <c r="D5" i="96"/>
  <c r="P4" i="96"/>
  <c r="M4" i="96"/>
  <c r="D4" i="96"/>
  <c r="D3" i="96"/>
  <c r="J14" i="96" l="1"/>
  <c r="P6" i="96"/>
  <c r="P11" i="96"/>
  <c r="P3" i="96"/>
  <c r="N14" i="96"/>
  <c r="P7" i="96"/>
  <c r="G14" i="96"/>
  <c r="P10" i="96"/>
  <c r="M14" i="96"/>
  <c r="D14" i="96"/>
  <c r="O14" i="96"/>
  <c r="P8" i="96"/>
  <c r="P9" i="96"/>
  <c r="AB49" i="17"/>
  <c r="D15" i="74"/>
  <c r="G15" i="74"/>
  <c r="J15" i="74"/>
  <c r="J10" i="74"/>
  <c r="J11" i="74"/>
  <c r="J12" i="74"/>
  <c r="J13" i="74"/>
  <c r="J14" i="74"/>
  <c r="D10" i="74"/>
  <c r="D11" i="74"/>
  <c r="D12" i="74"/>
  <c r="D13" i="74"/>
  <c r="D14" i="74"/>
  <c r="G14" i="74"/>
  <c r="G7" i="74"/>
  <c r="G8" i="74"/>
  <c r="G9" i="74"/>
  <c r="G10" i="74"/>
  <c r="G11" i="74"/>
  <c r="G12" i="74"/>
  <c r="G13" i="74"/>
  <c r="E9" i="37"/>
  <c r="E8" i="37"/>
  <c r="E7" i="37"/>
  <c r="E6" i="37"/>
  <c r="E5" i="37"/>
  <c r="I155" i="91"/>
  <c r="P14" i="96" l="1"/>
  <c r="B10" i="37"/>
  <c r="C10" i="37"/>
  <c r="D10" i="37"/>
  <c r="E10" i="37"/>
  <c r="G10" i="37"/>
  <c r="F10" i="37"/>
  <c r="K155" i="91" l="1"/>
  <c r="L155" i="91"/>
  <c r="M155" i="91"/>
  <c r="N155" i="91"/>
  <c r="A6" i="91"/>
  <c r="A7" i="91" s="1"/>
  <c r="A8" i="91" s="1"/>
  <c r="A9" i="91" s="1"/>
  <c r="A10" i="91" s="1"/>
  <c r="A11" i="91" s="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6" i="91" s="1"/>
  <c r="A37" i="91" s="1"/>
  <c r="A38" i="91" s="1"/>
  <c r="A39" i="91" s="1"/>
  <c r="A40" i="91" s="1"/>
  <c r="A41" i="91" s="1"/>
  <c r="A42" i="91" s="1"/>
  <c r="A43" i="91" s="1"/>
  <c r="A44" i="91" s="1"/>
  <c r="A45" i="91" s="1"/>
  <c r="A46" i="91" s="1"/>
  <c r="A47" i="91" s="1"/>
  <c r="A48" i="91" s="1"/>
  <c r="A49" i="91" s="1"/>
  <c r="A50" i="91" s="1"/>
  <c r="A51" i="91" s="1"/>
  <c r="A53" i="91" s="1"/>
  <c r="A54" i="91" s="1"/>
  <c r="A55" i="91" s="1"/>
  <c r="A56" i="91" s="1"/>
  <c r="A57" i="91" s="1"/>
  <c r="A58" i="91" s="1"/>
  <c r="A59" i="91" s="1"/>
  <c r="A60" i="91" s="1"/>
  <c r="A61" i="91" s="1"/>
  <c r="A62" i="91" s="1"/>
  <c r="A63" i="91" s="1"/>
  <c r="A64" i="91" s="1"/>
  <c r="A68" i="91" s="1"/>
  <c r="A69" i="91" s="1"/>
  <c r="A70" i="91" s="1"/>
  <c r="A71" i="91" s="1"/>
  <c r="A72" i="91" s="1"/>
  <c r="A73" i="91" s="1"/>
  <c r="A74" i="91" s="1"/>
  <c r="A75" i="91" s="1"/>
  <c r="A77" i="91" s="1"/>
  <c r="A78" i="91" s="1"/>
  <c r="A79" i="91" s="1"/>
  <c r="A80" i="91" s="1"/>
  <c r="A81" i="91" s="1"/>
  <c r="A82" i="91" s="1"/>
  <c r="A83" i="91" s="1"/>
  <c r="A84" i="91" s="1"/>
  <c r="A85" i="91" s="1"/>
  <c r="A86" i="91" s="1"/>
  <c r="A87" i="91" s="1"/>
  <c r="A88" i="91" s="1"/>
  <c r="A89" i="91" s="1"/>
  <c r="A90" i="91" s="1"/>
  <c r="A91" i="91" s="1"/>
  <c r="A92" i="91" s="1"/>
  <c r="A93" i="91" s="1"/>
  <c r="A94" i="91" s="1"/>
  <c r="A95" i="91" s="1"/>
  <c r="A96" i="91" s="1"/>
  <c r="A100" i="91" s="1"/>
  <c r="A101" i="91" s="1"/>
  <c r="A102" i="91" s="1"/>
  <c r="A103" i="91" s="1"/>
  <c r="A104" i="91" s="1"/>
  <c r="A105" i="91" s="1"/>
  <c r="A106" i="91" s="1"/>
  <c r="A107" i="91" s="1"/>
  <c r="A108" i="91" s="1"/>
  <c r="A109" i="91" s="1"/>
  <c r="A110" i="91" s="1"/>
  <c r="A111" i="91" s="1"/>
  <c r="A112" i="91" s="1"/>
  <c r="A113" i="91" s="1"/>
  <c r="A114" i="91" s="1"/>
  <c r="A115" i="91" s="1"/>
  <c r="A116" i="91" s="1"/>
  <c r="A117" i="91" s="1"/>
  <c r="A118" i="91" s="1"/>
  <c r="A119" i="91" s="1"/>
  <c r="A120" i="91" s="1"/>
  <c r="A121" i="91" s="1"/>
  <c r="A123" i="91" s="1"/>
  <c r="A124" i="91" s="1"/>
  <c r="A125" i="91" s="1"/>
  <c r="A126" i="91" s="1"/>
  <c r="A127" i="91" s="1"/>
  <c r="A128" i="91" s="1"/>
  <c r="A132" i="91" s="1"/>
  <c r="A133" i="91" s="1"/>
  <c r="A134" i="91" s="1"/>
  <c r="A135" i="91" s="1"/>
  <c r="A136" i="91" s="1"/>
  <c r="A137" i="91" s="1"/>
  <c r="A138" i="91" s="1"/>
  <c r="A139" i="91" s="1"/>
  <c r="A141" i="91" s="1"/>
  <c r="A142" i="91" s="1"/>
  <c r="A143" i="91" s="1"/>
  <c r="A144" i="91" s="1"/>
  <c r="A145" i="91" s="1"/>
  <c r="A146" i="91" s="1"/>
  <c r="A147" i="91" s="1"/>
  <c r="A148" i="91" s="1"/>
  <c r="A149" i="91" s="1"/>
  <c r="A150" i="91" s="1"/>
  <c r="A151" i="91" s="1"/>
  <c r="A152" i="91" s="1"/>
  <c r="A153" i="91" s="1"/>
  <c r="A154" i="91" s="1"/>
  <c r="E10" i="6"/>
  <c r="F10" i="6"/>
  <c r="G10" i="6"/>
  <c r="H10" i="6"/>
  <c r="I10" i="6"/>
  <c r="J10" i="6"/>
  <c r="C10" i="6"/>
  <c r="D10" i="6"/>
  <c r="C11" i="85"/>
  <c r="E11" i="85"/>
  <c r="F11" i="85"/>
  <c r="D11" i="85"/>
  <c r="D10" i="83"/>
  <c r="AD15" i="15"/>
  <c r="AA15" i="15"/>
  <c r="AB15" i="15"/>
  <c r="AC15" i="15"/>
  <c r="W5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C10" i="14"/>
  <c r="T33" i="18"/>
  <c r="U33" i="18"/>
  <c r="V33" i="18"/>
  <c r="V49" i="18" s="1"/>
  <c r="W33" i="18"/>
  <c r="W49" i="18" s="1"/>
  <c r="X33" i="18"/>
  <c r="Y33" i="18"/>
  <c r="Z33" i="18"/>
  <c r="Z49" i="18" s="1"/>
  <c r="AA33" i="18"/>
  <c r="AA49" i="18" s="1"/>
  <c r="AB33" i="18"/>
  <c r="AC33" i="18"/>
  <c r="AD33" i="18"/>
  <c r="AD49" i="18" s="1"/>
  <c r="AE33" i="18"/>
  <c r="AE49" i="18" s="1"/>
  <c r="AF33" i="18"/>
  <c r="AG33" i="18"/>
  <c r="AH33" i="18"/>
  <c r="AH49" i="18" s="1"/>
  <c r="AI33" i="18"/>
  <c r="AI49" i="18" s="1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X49" i="18"/>
  <c r="Y49" i="18"/>
  <c r="AB49" i="18"/>
  <c r="AC49" i="18"/>
  <c r="AF49" i="18"/>
  <c r="AG49" i="18"/>
  <c r="D49" i="18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35" i="61"/>
  <c r="A136" i="61" s="1"/>
  <c r="A137" i="61" s="1"/>
  <c r="A138" i="61" s="1"/>
  <c r="A139" i="61" s="1"/>
  <c r="A140" i="61" s="1"/>
  <c r="A141" i="61" s="1"/>
  <c r="A142" i="61" s="1"/>
  <c r="A143" i="61" s="1"/>
  <c r="A144" i="61" s="1"/>
  <c r="A145" i="61" s="1"/>
  <c r="A146" i="61" s="1"/>
  <c r="A134" i="61"/>
  <c r="A133" i="61"/>
  <c r="A119" i="61"/>
  <c r="A120" i="61" s="1"/>
  <c r="A121" i="61" s="1"/>
  <c r="A122" i="61" s="1"/>
  <c r="A123" i="61" s="1"/>
  <c r="A124" i="61" s="1"/>
  <c r="A125" i="61" s="1"/>
  <c r="A126" i="61" s="1"/>
  <c r="A127" i="61" s="1"/>
  <c r="A128" i="61" s="1"/>
  <c r="A129" i="61" s="1"/>
  <c r="A130" i="61" s="1"/>
  <c r="A118" i="61"/>
  <c r="A117" i="61"/>
  <c r="A75" i="61"/>
  <c r="A76" i="61"/>
  <c r="A77" i="61" s="1"/>
  <c r="A78" i="61" s="1"/>
  <c r="A79" i="61" s="1"/>
  <c r="A80" i="61" s="1"/>
  <c r="A81" i="61" s="1"/>
  <c r="A82" i="61" s="1"/>
  <c r="A83" i="61" s="1"/>
  <c r="A84" i="61" s="1"/>
  <c r="A85" i="61" s="1"/>
  <c r="A86" i="61" s="1"/>
  <c r="A87" i="61" s="1"/>
  <c r="A88" i="61" s="1"/>
  <c r="A89" i="61" s="1"/>
  <c r="A90" i="61" s="1"/>
  <c r="A91" i="61" s="1"/>
  <c r="A92" i="61" s="1"/>
  <c r="A93" i="61" s="1"/>
  <c r="A94" i="61" s="1"/>
  <c r="A95" i="61" s="1"/>
  <c r="A96" i="61" s="1"/>
  <c r="A97" i="61" s="1"/>
  <c r="A98" i="61" s="1"/>
  <c r="A99" i="61" s="1"/>
  <c r="A100" i="61" s="1"/>
  <c r="A101" i="61" s="1"/>
  <c r="A102" i="61" s="1"/>
  <c r="A103" i="61" s="1"/>
  <c r="A104" i="61" s="1"/>
  <c r="A105" i="61" s="1"/>
  <c r="A106" i="61" s="1"/>
  <c r="A107" i="61" s="1"/>
  <c r="A108" i="61" s="1"/>
  <c r="A109" i="61" s="1"/>
  <c r="A110" i="61" s="1"/>
  <c r="A111" i="61" s="1"/>
  <c r="A112" i="61" s="1"/>
  <c r="A113" i="61" s="1"/>
  <c r="A114" i="61" s="1"/>
  <c r="A6" i="6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51" i="61" s="1"/>
  <c r="A52" i="61" s="1"/>
  <c r="A53" i="61" s="1"/>
  <c r="A54" i="61" s="1"/>
  <c r="A55" i="61" s="1"/>
  <c r="A56" i="61" s="1"/>
  <c r="A57" i="61" s="1"/>
  <c r="A58" i="61" s="1"/>
  <c r="A59" i="61" s="1"/>
  <c r="A60" i="61" s="1"/>
  <c r="A61" i="61" s="1"/>
  <c r="A62" i="61" s="1"/>
  <c r="A63" i="61" s="1"/>
  <c r="A64" i="61" s="1"/>
  <c r="A65" i="61" s="1"/>
  <c r="A66" i="61" s="1"/>
  <c r="A67" i="61" s="1"/>
  <c r="A68" i="61" s="1"/>
  <c r="A69" i="61" s="1"/>
  <c r="A70" i="61" s="1"/>
  <c r="A73" i="61" s="1"/>
  <c r="A74" i="61" s="1"/>
  <c r="J154" i="91"/>
  <c r="J153" i="91"/>
  <c r="J152" i="91"/>
  <c r="J151" i="91"/>
  <c r="J150" i="91"/>
  <c r="J149" i="91"/>
  <c r="J148" i="91"/>
  <c r="J147" i="91"/>
  <c r="J146" i="91"/>
  <c r="J144" i="91"/>
  <c r="J143" i="91"/>
  <c r="J142" i="91"/>
  <c r="J141" i="91"/>
  <c r="J139" i="91"/>
  <c r="J138" i="91"/>
  <c r="J137" i="91"/>
  <c r="J136" i="91"/>
  <c r="J135" i="91"/>
  <c r="J134" i="91"/>
  <c r="J133" i="91"/>
  <c r="J132" i="91"/>
  <c r="J128" i="91"/>
  <c r="J127" i="91"/>
  <c r="J126" i="91"/>
  <c r="J125" i="91"/>
  <c r="J124" i="91"/>
  <c r="J123" i="91"/>
  <c r="J121" i="91"/>
  <c r="J120" i="91"/>
  <c r="J119" i="91"/>
  <c r="J118" i="91"/>
  <c r="J117" i="91"/>
  <c r="J116" i="91"/>
  <c r="J115" i="91"/>
  <c r="J114" i="91"/>
  <c r="J113" i="91"/>
  <c r="J112" i="91"/>
  <c r="J111" i="91"/>
  <c r="J110" i="91"/>
  <c r="J109" i="91"/>
  <c r="J108" i="91"/>
  <c r="J107" i="91"/>
  <c r="J106" i="91"/>
  <c r="J105" i="91"/>
  <c r="J104" i="91"/>
  <c r="J103" i="91"/>
  <c r="J102" i="91"/>
  <c r="J101" i="91"/>
  <c r="J100" i="91"/>
  <c r="J96" i="91"/>
  <c r="J95" i="91"/>
  <c r="J94" i="91"/>
  <c r="J93" i="91"/>
  <c r="J92" i="91"/>
  <c r="J91" i="91"/>
  <c r="J90" i="91"/>
  <c r="J89" i="91"/>
  <c r="J88" i="91"/>
  <c r="J87" i="91"/>
  <c r="J86" i="91"/>
  <c r="J85" i="91"/>
  <c r="J84" i="91"/>
  <c r="J83" i="91"/>
  <c r="J82" i="91"/>
  <c r="J81" i="91"/>
  <c r="J80" i="91"/>
  <c r="J79" i="91"/>
  <c r="J78" i="91"/>
  <c r="J77" i="91"/>
  <c r="J75" i="91"/>
  <c r="J74" i="91"/>
  <c r="J73" i="91"/>
  <c r="J72" i="91"/>
  <c r="J71" i="91"/>
  <c r="J70" i="91"/>
  <c r="J69" i="91"/>
  <c r="J68" i="91"/>
  <c r="J64" i="91"/>
  <c r="J63" i="91"/>
  <c r="J62" i="91"/>
  <c r="J61" i="91"/>
  <c r="J60" i="91"/>
  <c r="J59" i="91"/>
  <c r="J58" i="91"/>
  <c r="J57" i="91"/>
  <c r="J56" i="91"/>
  <c r="J55" i="91"/>
  <c r="J54" i="91"/>
  <c r="J53" i="91"/>
  <c r="J51" i="91"/>
  <c r="J50" i="91"/>
  <c r="J49" i="91"/>
  <c r="J48" i="91"/>
  <c r="J47" i="91"/>
  <c r="J46" i="91"/>
  <c r="J45" i="91"/>
  <c r="J44" i="91"/>
  <c r="J43" i="91"/>
  <c r="J42" i="91"/>
  <c r="J41" i="91"/>
  <c r="J40" i="91"/>
  <c r="J39" i="91"/>
  <c r="J38" i="91"/>
  <c r="J36" i="91"/>
  <c r="J32" i="91"/>
  <c r="J31" i="91"/>
  <c r="J30" i="91"/>
  <c r="J29" i="91"/>
  <c r="J6" i="91"/>
  <c r="J7" i="91"/>
  <c r="J8" i="91"/>
  <c r="J9" i="91"/>
  <c r="J10" i="91"/>
  <c r="J11" i="91"/>
  <c r="J12" i="91"/>
  <c r="J13" i="91"/>
  <c r="J14" i="91"/>
  <c r="J15" i="91"/>
  <c r="J16" i="91"/>
  <c r="J17" i="91"/>
  <c r="J18" i="91"/>
  <c r="J19" i="91"/>
  <c r="J20" i="91"/>
  <c r="J21" i="91"/>
  <c r="J22" i="91"/>
  <c r="J23" i="91"/>
  <c r="J24" i="91"/>
  <c r="J25" i="91"/>
  <c r="J26" i="91"/>
  <c r="J27" i="91"/>
  <c r="J28" i="91"/>
  <c r="J5" i="91"/>
  <c r="E48" i="18" l="1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D48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D39" i="18"/>
  <c r="S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D3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D24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D16" i="18"/>
  <c r="E147" i="17"/>
  <c r="F147" i="17"/>
  <c r="G147" i="17"/>
  <c r="H147" i="17"/>
  <c r="I147" i="17"/>
  <c r="J147" i="17"/>
  <c r="K147" i="17"/>
  <c r="L147" i="17"/>
  <c r="M147" i="17"/>
  <c r="N147" i="17"/>
  <c r="O147" i="17"/>
  <c r="P147" i="17"/>
  <c r="Q147" i="17"/>
  <c r="R147" i="17"/>
  <c r="S147" i="17"/>
  <c r="T147" i="17"/>
  <c r="U147" i="17"/>
  <c r="V147" i="17"/>
  <c r="W147" i="17"/>
  <c r="X147" i="17"/>
  <c r="Y147" i="17"/>
  <c r="Z147" i="17"/>
  <c r="AA147" i="17"/>
  <c r="AB147" i="17"/>
  <c r="AC147" i="17"/>
  <c r="AD147" i="17"/>
  <c r="AE147" i="17"/>
  <c r="D147" i="17"/>
  <c r="E131" i="17"/>
  <c r="F131" i="17"/>
  <c r="G131" i="17"/>
  <c r="H131" i="17"/>
  <c r="I131" i="17"/>
  <c r="J131" i="17"/>
  <c r="K131" i="17"/>
  <c r="L131" i="17"/>
  <c r="M131" i="17"/>
  <c r="N131" i="17"/>
  <c r="O131" i="17"/>
  <c r="P131" i="17"/>
  <c r="Q131" i="17"/>
  <c r="R131" i="17"/>
  <c r="S131" i="17"/>
  <c r="T131" i="17"/>
  <c r="U131" i="17"/>
  <c r="V131" i="17"/>
  <c r="W131" i="17"/>
  <c r="X131" i="17"/>
  <c r="Y131" i="17"/>
  <c r="Z131" i="17"/>
  <c r="AA131" i="17"/>
  <c r="AB131" i="17"/>
  <c r="AC131" i="17"/>
  <c r="AD131" i="17"/>
  <c r="AE131" i="17"/>
  <c r="D131" i="17"/>
  <c r="E115" i="17"/>
  <c r="F115" i="17"/>
  <c r="G115" i="17"/>
  <c r="H115" i="17"/>
  <c r="I115" i="17"/>
  <c r="J115" i="17"/>
  <c r="K115" i="17"/>
  <c r="L115" i="17"/>
  <c r="M115" i="17"/>
  <c r="N115" i="17"/>
  <c r="O115" i="17"/>
  <c r="P115" i="17"/>
  <c r="Q115" i="17"/>
  <c r="R115" i="17"/>
  <c r="S115" i="17"/>
  <c r="T115" i="17"/>
  <c r="U115" i="17"/>
  <c r="V115" i="17"/>
  <c r="W115" i="17"/>
  <c r="X115" i="17"/>
  <c r="Y115" i="17"/>
  <c r="Z115" i="17"/>
  <c r="AA115" i="17"/>
  <c r="AB115" i="17"/>
  <c r="AC115" i="17"/>
  <c r="AD115" i="17"/>
  <c r="AE115" i="17"/>
  <c r="D115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D71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C49" i="17"/>
  <c r="AD49" i="17"/>
  <c r="AE49" i="17"/>
  <c r="E49" i="17"/>
  <c r="F49" i="17"/>
  <c r="G49" i="17"/>
  <c r="D49" i="17"/>
  <c r="W147" i="61"/>
  <c r="L147" i="61"/>
  <c r="M147" i="61"/>
  <c r="N147" i="61"/>
  <c r="O147" i="61"/>
  <c r="P147" i="61"/>
  <c r="Q147" i="61"/>
  <c r="R147" i="61"/>
  <c r="S147" i="61"/>
  <c r="T147" i="61"/>
  <c r="U147" i="61"/>
  <c r="V147" i="61"/>
  <c r="L131" i="61"/>
  <c r="M131" i="61"/>
  <c r="N131" i="61"/>
  <c r="O131" i="61"/>
  <c r="P131" i="61"/>
  <c r="Q131" i="61"/>
  <c r="R131" i="61"/>
  <c r="S131" i="61"/>
  <c r="T131" i="61"/>
  <c r="U131" i="61"/>
  <c r="V131" i="61"/>
  <c r="W131" i="61"/>
  <c r="L115" i="61"/>
  <c r="M115" i="61"/>
  <c r="N115" i="61"/>
  <c r="O115" i="61"/>
  <c r="P115" i="61"/>
  <c r="Q115" i="61"/>
  <c r="R115" i="61"/>
  <c r="S115" i="61"/>
  <c r="T115" i="61"/>
  <c r="U115" i="61"/>
  <c r="V115" i="61"/>
  <c r="W115" i="61"/>
  <c r="L71" i="61"/>
  <c r="M71" i="61"/>
  <c r="N71" i="61"/>
  <c r="O71" i="61"/>
  <c r="P71" i="61"/>
  <c r="Q71" i="61"/>
  <c r="R71" i="61"/>
  <c r="S71" i="61"/>
  <c r="T71" i="61"/>
  <c r="U71" i="61"/>
  <c r="V71" i="61"/>
  <c r="W71" i="61"/>
  <c r="P49" i="61"/>
  <c r="Q49" i="61"/>
  <c r="Q148" i="61" s="1"/>
  <c r="R49" i="61"/>
  <c r="S49" i="61"/>
  <c r="T49" i="61"/>
  <c r="U49" i="61"/>
  <c r="U148" i="61" s="1"/>
  <c r="V49" i="61"/>
  <c r="W49" i="61"/>
  <c r="M49" i="61"/>
  <c r="M148" i="61" s="1"/>
  <c r="N49" i="61"/>
  <c r="N148" i="61" s="1"/>
  <c r="O49" i="61"/>
  <c r="L49" i="61"/>
  <c r="T148" i="17" l="1"/>
  <c r="H148" i="17"/>
  <c r="AE148" i="17"/>
  <c r="AA148" i="17"/>
  <c r="W148" i="17"/>
  <c r="S148" i="17"/>
  <c r="O148" i="17"/>
  <c r="K148" i="17"/>
  <c r="G148" i="17"/>
  <c r="D148" i="17"/>
  <c r="X148" i="17"/>
  <c r="P148" i="17"/>
  <c r="AD148" i="17"/>
  <c r="Z148" i="17"/>
  <c r="V148" i="17"/>
  <c r="R148" i="17"/>
  <c r="N148" i="17"/>
  <c r="J148" i="17"/>
  <c r="F148" i="17"/>
  <c r="AB148" i="17"/>
  <c r="L148" i="17"/>
  <c r="AC148" i="17"/>
  <c r="Y148" i="17"/>
  <c r="U148" i="17"/>
  <c r="Q148" i="17"/>
  <c r="M148" i="17"/>
  <c r="I148" i="17"/>
  <c r="E148" i="17"/>
  <c r="V148" i="61"/>
  <c r="R148" i="61"/>
  <c r="P148" i="61"/>
  <c r="L148" i="61"/>
  <c r="W148" i="61"/>
  <c r="S148" i="61"/>
  <c r="T148" i="61"/>
  <c r="O148" i="61"/>
  <c r="H147" i="61"/>
  <c r="I147" i="61"/>
  <c r="J147" i="61"/>
  <c r="K147" i="61"/>
  <c r="K131" i="61"/>
  <c r="H131" i="61"/>
  <c r="I131" i="61"/>
  <c r="J131" i="61"/>
  <c r="H115" i="61"/>
  <c r="I115" i="61"/>
  <c r="J115" i="61"/>
  <c r="K115" i="61"/>
  <c r="H49" i="61"/>
  <c r="I49" i="61"/>
  <c r="J49" i="61"/>
  <c r="K49" i="61"/>
  <c r="H71" i="61"/>
  <c r="I71" i="61"/>
  <c r="J71" i="61"/>
  <c r="K71" i="61"/>
  <c r="E147" i="61"/>
  <c r="F147" i="61"/>
  <c r="G147" i="61"/>
  <c r="D147" i="61"/>
  <c r="E131" i="61"/>
  <c r="F131" i="61"/>
  <c r="G131" i="61"/>
  <c r="D131" i="61"/>
  <c r="E115" i="61"/>
  <c r="F115" i="61"/>
  <c r="G115" i="61"/>
  <c r="D115" i="61"/>
  <c r="E71" i="61"/>
  <c r="F71" i="61"/>
  <c r="G71" i="61"/>
  <c r="D71" i="61"/>
  <c r="E49" i="61"/>
  <c r="E148" i="61" s="1"/>
  <c r="F49" i="61"/>
  <c r="F148" i="61" s="1"/>
  <c r="G49" i="61"/>
  <c r="G148" i="61" s="1"/>
  <c r="D49" i="61"/>
  <c r="D148" i="61" s="1"/>
  <c r="J148" i="61" l="1"/>
  <c r="I148" i="61"/>
  <c r="K148" i="61"/>
  <c r="H148" i="61"/>
  <c r="D8" i="74"/>
  <c r="J155" i="91" l="1"/>
  <c r="H155" i="91"/>
  <c r="AA17" i="15" l="1"/>
  <c r="AB17" i="15"/>
  <c r="AC17" i="15"/>
  <c r="K5" i="6" l="1"/>
  <c r="I11" i="85"/>
  <c r="G10" i="85"/>
  <c r="G9" i="85"/>
  <c r="G8" i="85"/>
  <c r="G7" i="85"/>
  <c r="G6" i="85"/>
  <c r="L10" i="84"/>
  <c r="I10" i="84"/>
  <c r="H10" i="84"/>
  <c r="G10" i="84"/>
  <c r="F10" i="84"/>
  <c r="E10" i="84"/>
  <c r="D10" i="84"/>
  <c r="J9" i="84"/>
  <c r="J8" i="84"/>
  <c r="J7" i="84"/>
  <c r="J6" i="84"/>
  <c r="J5" i="84"/>
  <c r="J10" i="84" l="1"/>
  <c r="F11" i="84" s="1"/>
  <c r="G11" i="85"/>
  <c r="E12" i="85" s="1"/>
  <c r="G10" i="83"/>
  <c r="F10" i="83"/>
  <c r="E10" i="83"/>
  <c r="C10" i="83"/>
  <c r="H9" i="83"/>
  <c r="H8" i="83"/>
  <c r="H7" i="83"/>
  <c r="H6" i="83"/>
  <c r="H5" i="83"/>
  <c r="H6" i="85" l="1"/>
  <c r="H7" i="85"/>
  <c r="E11" i="84"/>
  <c r="L11" i="84"/>
  <c r="K6" i="84"/>
  <c r="G11" i="84"/>
  <c r="K7" i="84"/>
  <c r="I11" i="84"/>
  <c r="H11" i="84"/>
  <c r="D11" i="84"/>
  <c r="J11" i="84"/>
  <c r="K9" i="84"/>
  <c r="C11" i="84"/>
  <c r="K8" i="84"/>
  <c r="K5" i="84"/>
  <c r="I12" i="85"/>
  <c r="C12" i="85"/>
  <c r="D12" i="85"/>
  <c r="H9" i="85"/>
  <c r="H8" i="85"/>
  <c r="H10" i="85"/>
  <c r="F12" i="85"/>
  <c r="H10" i="83"/>
  <c r="F11" i="83" s="1"/>
  <c r="H11" i="85" l="1"/>
  <c r="K10" i="84"/>
  <c r="G11" i="83"/>
  <c r="I9" i="83"/>
  <c r="I5" i="83"/>
  <c r="I7" i="83"/>
  <c r="I6" i="83"/>
  <c r="C11" i="83"/>
  <c r="D11" i="83"/>
  <c r="E11" i="83"/>
  <c r="I8" i="83"/>
  <c r="H11" i="83" l="1"/>
  <c r="I10" i="83"/>
  <c r="H12" i="74" l="1"/>
  <c r="I12" i="74"/>
  <c r="H8" i="74"/>
  <c r="I8" i="74"/>
  <c r="H9" i="74"/>
  <c r="I9" i="74"/>
  <c r="H10" i="74"/>
  <c r="I10" i="74"/>
  <c r="H11" i="74"/>
  <c r="I11" i="74"/>
  <c r="H7" i="74"/>
  <c r="J7" i="74" s="1"/>
  <c r="I7" i="74"/>
  <c r="H6" i="74"/>
  <c r="I6" i="74"/>
  <c r="I5" i="74"/>
  <c r="H5" i="74"/>
  <c r="E16" i="74"/>
  <c r="F16" i="74"/>
  <c r="G6" i="74"/>
  <c r="G16" i="74" s="1"/>
  <c r="B16" i="74"/>
  <c r="C16" i="74"/>
  <c r="D7" i="74"/>
  <c r="D9" i="74"/>
  <c r="D6" i="74"/>
  <c r="J8" i="74" l="1"/>
  <c r="J9" i="74"/>
  <c r="J5" i="74"/>
  <c r="I16" i="74"/>
  <c r="J6" i="74"/>
  <c r="H16" i="74"/>
  <c r="D5" i="74"/>
  <c r="D16" i="74" s="1"/>
  <c r="J16" i="74" l="1"/>
  <c r="M10" i="6"/>
  <c r="C20" i="15" l="1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16" i="15"/>
  <c r="AB16" i="15"/>
  <c r="AC16" i="15"/>
  <c r="AA18" i="15"/>
  <c r="AB18" i="15"/>
  <c r="AC18" i="15"/>
  <c r="AA19" i="15"/>
  <c r="AB19" i="15"/>
  <c r="AC1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AI10" i="15"/>
  <c r="AB20" i="15" l="1"/>
  <c r="AA20" i="15"/>
  <c r="AC20" i="15"/>
  <c r="W6" i="14" l="1"/>
  <c r="W8" i="14"/>
  <c r="W7" i="14"/>
  <c r="W9" i="14"/>
  <c r="K7" i="6" l="1"/>
  <c r="K8" i="6"/>
  <c r="K9" i="6"/>
  <c r="K6" i="6"/>
  <c r="J5" i="37" l="1"/>
  <c r="J7" i="37" l="1"/>
  <c r="J8" i="37"/>
  <c r="J9" i="37"/>
  <c r="H5" i="37"/>
  <c r="H6" i="37"/>
  <c r="H7" i="37"/>
  <c r="H8" i="37"/>
  <c r="H9" i="37"/>
  <c r="J6" i="37"/>
  <c r="H10" i="37" l="1"/>
  <c r="K10" i="6" l="1"/>
  <c r="C11" i="6" s="1"/>
  <c r="AD18" i="15"/>
  <c r="AF18" i="15"/>
  <c r="AF16" i="15"/>
  <c r="E11" i="6"/>
  <c r="L9" i="6"/>
  <c r="F11" i="6"/>
  <c r="J11" i="6"/>
  <c r="G11" i="6"/>
  <c r="L7" i="6"/>
  <c r="AH15" i="15"/>
  <c r="AF15" i="15"/>
  <c r="AH16" i="15"/>
  <c r="AD19" i="15"/>
  <c r="AF17" i="15"/>
  <c r="AF19" i="15"/>
  <c r="AH19" i="15"/>
  <c r="AD17" i="15"/>
  <c r="AH18" i="15"/>
  <c r="AD16" i="15"/>
  <c r="AH17" i="15"/>
  <c r="L6" i="6" l="1"/>
  <c r="L5" i="6"/>
  <c r="D11" i="6"/>
  <c r="M11" i="6"/>
  <c r="H11" i="6"/>
  <c r="L8" i="6"/>
  <c r="L10" i="6" s="1"/>
  <c r="I11" i="6" s="1"/>
  <c r="K11" i="6" s="1"/>
  <c r="AH20" i="15"/>
  <c r="AD20" i="15"/>
  <c r="AF20" i="15"/>
  <c r="J10" i="37"/>
</calcChain>
</file>

<file path=xl/comments1.xml><?xml version="1.0" encoding="utf-8"?>
<comments xmlns="http://schemas.openxmlformats.org/spreadsheetml/2006/main">
  <authors>
    <author>PSDG-OBEC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B66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B98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D98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B130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</commentList>
</comments>
</file>

<file path=xl/sharedStrings.xml><?xml version="1.0" encoding="utf-8"?>
<sst xmlns="http://schemas.openxmlformats.org/spreadsheetml/2006/main" count="3200" uniqueCount="940">
  <si>
    <t>รหัสโรงเรียน</t>
  </si>
  <si>
    <t>ชื่อโรงเรียน</t>
  </si>
  <si>
    <t>รวมก่อนประถม</t>
  </si>
  <si>
    <t>รวมประถม</t>
  </si>
  <si>
    <t>สพป.อุตรดิตถ์ เขต 1</t>
  </si>
  <si>
    <t>ป่าขนุนเจริญวิทยา</t>
  </si>
  <si>
    <t>ป่ากล้วยเสริมวิทยา</t>
  </si>
  <si>
    <t>วัดศรีธาราม</t>
  </si>
  <si>
    <t>มิตรภาพที่ 39(ส.ท.ถนอม อุประ อนุสรณ์)</t>
  </si>
  <si>
    <t>พิชัยดาบหัก 1</t>
  </si>
  <si>
    <t>วัดคุ้งวารี</t>
  </si>
  <si>
    <t>บ้านเด่นด่าน</t>
  </si>
  <si>
    <t>สามัคยาราม</t>
  </si>
  <si>
    <t>ปางต้นผึ้ง</t>
  </si>
  <si>
    <t>ราษฎร์อุปถัมภ์</t>
  </si>
  <si>
    <t>ประชาชนอุทิศ</t>
  </si>
  <si>
    <t>ราษฎร์ดําริ</t>
  </si>
  <si>
    <t>วัดวังยาง</t>
  </si>
  <si>
    <t>วัดผาจักร</t>
  </si>
  <si>
    <t>วัดคลองนาพง</t>
  </si>
  <si>
    <t>บ้านหนองป่าไร่</t>
  </si>
  <si>
    <t>วัดสิงห์ศรีสว่าง</t>
  </si>
  <si>
    <t>นาน้อยวิทยา</t>
  </si>
  <si>
    <t>ศรีอุทิศ</t>
  </si>
  <si>
    <t>บ้านหัวค่าย</t>
  </si>
  <si>
    <t>บ้านคลองกะชี</t>
  </si>
  <si>
    <t>บ้านดารา</t>
  </si>
  <si>
    <t>วัดบ้านเกาะ</t>
  </si>
  <si>
    <t>บ้านวังสําโม</t>
  </si>
  <si>
    <t>บ้านคลองละมุง</t>
  </si>
  <si>
    <t>บ้านดินแดง</t>
  </si>
  <si>
    <t>วัดไร่อ้อย</t>
  </si>
  <si>
    <t>ไร่อ้อย</t>
  </si>
  <si>
    <t>วัดโพธิ์ทอง</t>
  </si>
  <si>
    <t>วัดสว่าง</t>
  </si>
  <si>
    <t>ชุมชนไผ่ล้อมวิทยา</t>
  </si>
  <si>
    <t>บ้านห้วยปลาดุก</t>
  </si>
  <si>
    <t>บ้านหนองหิน</t>
  </si>
  <si>
    <t>บ้านแสนขัน</t>
  </si>
  <si>
    <t>บ้านปางหมิ่น</t>
  </si>
  <si>
    <t>เลอเดชประชานุสรณ์</t>
  </si>
  <si>
    <t>ที่</t>
  </si>
  <si>
    <t>อำเภอ</t>
  </si>
  <si>
    <t>ขนาดโรงเรียน</t>
  </si>
  <si>
    <t>รวม</t>
  </si>
  <si>
    <t>ร้อยละ</t>
  </si>
  <si>
    <t>ขนาดที่ 1</t>
  </si>
  <si>
    <t>ขนาดที่ 2</t>
  </si>
  <si>
    <t>ขนาดที่ 3</t>
  </si>
  <si>
    <t xml:space="preserve"> นร.1-120 คน</t>
  </si>
  <si>
    <t>นร. 121-300 คน</t>
  </si>
  <si>
    <t xml:space="preserve"> นร. 301 คนขึ้นไป</t>
  </si>
  <si>
    <t>เมืองอุตรดิตถ์</t>
  </si>
  <si>
    <t>ตรอน</t>
  </si>
  <si>
    <t>พิชัย</t>
  </si>
  <si>
    <t>ลับแล</t>
  </si>
  <si>
    <t>ทองแสนขัน</t>
  </si>
  <si>
    <t>หมายเหตุ</t>
  </si>
  <si>
    <t>ขนาดที่ 4</t>
  </si>
  <si>
    <t>ขนาดที่ 5</t>
  </si>
  <si>
    <t>ขนาดที่ 6</t>
  </si>
  <si>
    <t>ขนาดที่ 7</t>
  </si>
  <si>
    <t>นักเรียน</t>
  </si>
  <si>
    <t>1-120 คน</t>
  </si>
  <si>
    <t>121-200 คน</t>
  </si>
  <si>
    <t>201-300 คน</t>
  </si>
  <si>
    <t>301-499 คน</t>
  </si>
  <si>
    <t>500-1,499 คน</t>
  </si>
  <si>
    <t>1,500-2,499 คน</t>
  </si>
  <si>
    <t>&gt;=2,500 คน</t>
  </si>
  <si>
    <t>ชาย</t>
  </si>
  <si>
    <t>หญิง</t>
  </si>
  <si>
    <t>บ่อทอง</t>
  </si>
  <si>
    <t>ระดับที่จัดการศึกษา</t>
  </si>
  <si>
    <t>อนุบาล 1 - ป.6</t>
  </si>
  <si>
    <t>อนุบาล 2 - ป.6</t>
  </si>
  <si>
    <t>อนุบาล 1 - ม.3</t>
  </si>
  <si>
    <t>อนุบาล 2 - ม.3</t>
  </si>
  <si>
    <t>อนุบาล 2 - ม.6</t>
  </si>
  <si>
    <t>ระดับการศึกษา</t>
  </si>
  <si>
    <t>อ. 1</t>
  </si>
  <si>
    <t>อ. 2</t>
  </si>
  <si>
    <t>อ. 3</t>
  </si>
  <si>
    <t>รวม อ.</t>
  </si>
  <si>
    <t>ป.1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</si>
  <si>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</si>
  <si>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</si>
  <si>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</si>
  <si>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</si>
  <si>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</si>
  <si>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</si>
  <si>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</si>
  <si>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</si>
  <si>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</si>
  <si>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ม.ต้น</t>
  </si>
  <si>
    <t>ม.4</t>
  </si>
  <si>
    <t>ม.5</t>
  </si>
  <si>
    <t>ม.6</t>
  </si>
  <si>
    <t>รวม ม.ปลาย</t>
  </si>
  <si>
    <t>ทั้งสิ้น</t>
  </si>
  <si>
    <t>อ.1</t>
  </si>
  <si>
    <t>อ.2</t>
  </si>
  <si>
    <t>อ.3</t>
  </si>
  <si>
    <t>รวมมัธยม</t>
  </si>
  <si>
    <t>รวมทั้งโรงเรียน</t>
  </si>
  <si>
    <t>smis</t>
  </si>
  <si>
    <t>ห้อง</t>
  </si>
  <si>
    <t>อำเภอเมืองอุตรดิตถ์</t>
  </si>
  <si>
    <t>โรงเรียนไปเรียนรวม</t>
  </si>
  <si>
    <t>โรงเรียนหลัก</t>
  </si>
  <si>
    <t>รหัส</t>
  </si>
  <si>
    <t>หมู่</t>
  </si>
  <si>
    <t>ตำบล</t>
  </si>
  <si>
    <t>ปณ.</t>
  </si>
  <si>
    <t>53010009</t>
  </si>
  <si>
    <t>1</t>
  </si>
  <si>
    <t>งิ้วงาม</t>
  </si>
  <si>
    <t>53000</t>
  </si>
  <si>
    <t>53010013</t>
  </si>
  <si>
    <t>2</t>
  </si>
  <si>
    <t>7</t>
  </si>
  <si>
    <t>53010025</t>
  </si>
  <si>
    <t>บ้านป่าเซ่าฯ</t>
  </si>
  <si>
    <t>6</t>
  </si>
  <si>
    <t>บ้านเกาะ</t>
  </si>
  <si>
    <t>53010032</t>
  </si>
  <si>
    <t>10</t>
  </si>
  <si>
    <t>บ้านด่านนาขาม</t>
  </si>
  <si>
    <t>53010033</t>
  </si>
  <si>
    <t>ราษฎร์อุปถัมภ์ สาขาหนองน้ำเขียว</t>
  </si>
  <si>
    <t>53010034</t>
  </si>
  <si>
    <t>53010040</t>
  </si>
  <si>
    <t>8</t>
  </si>
  <si>
    <t>53010046</t>
  </si>
  <si>
    <t>ผาจุก</t>
  </si>
  <si>
    <t>53010056</t>
  </si>
  <si>
    <t>5</t>
  </si>
  <si>
    <t>วังดิน</t>
  </si>
  <si>
    <t>53010074</t>
  </si>
  <si>
    <t>บ้านแหลมทองฯ</t>
  </si>
  <si>
    <t>ข่อยสูง</t>
  </si>
  <si>
    <t>53140</t>
  </si>
  <si>
    <t>53120</t>
  </si>
  <si>
    <t>53010133</t>
  </si>
  <si>
    <t>53220</t>
  </si>
  <si>
    <t>53010144</t>
  </si>
  <si>
    <t>4</t>
  </si>
  <si>
    <t>53010166</t>
  </si>
  <si>
    <t>3</t>
  </si>
  <si>
    <t>ไผ่ล้อม</t>
  </si>
  <si>
    <t>53210</t>
  </si>
  <si>
    <t>53010167</t>
  </si>
  <si>
    <t>ด่านแม่คำมัน</t>
  </si>
  <si>
    <t>53010179</t>
  </si>
  <si>
    <t>บ้านน้ำพี้ฯ</t>
  </si>
  <si>
    <t>น้ำพี้</t>
  </si>
  <si>
    <t>53230</t>
  </si>
  <si>
    <t>53010180</t>
  </si>
  <si>
    <t>53010187</t>
  </si>
  <si>
    <t>9</t>
  </si>
  <si>
    <t>ระดับ</t>
  </si>
  <si>
    <t>สารบัญ</t>
  </si>
  <si>
    <t>หน้า</t>
  </si>
  <si>
    <t>คำนำ</t>
  </si>
  <si>
    <t>คณะทำงาน</t>
  </si>
  <si>
    <t>โรงเรียน</t>
  </si>
  <si>
    <t>ห้องเรียน</t>
  </si>
  <si>
    <t>นักเรียน : ห้อง</t>
  </si>
  <si>
    <t>นักเรียน : ผบ./ครู</t>
  </si>
  <si>
    <t>: 1</t>
  </si>
  <si>
    <t>13</t>
  </si>
  <si>
    <t>ในเมือง</t>
  </si>
  <si>
    <t>หาดงิ้ว</t>
  </si>
  <si>
    <t>หาดกรวด</t>
  </si>
  <si>
    <t>บ้านด่าน</t>
  </si>
  <si>
    <t>คุ้งตะเภา</t>
  </si>
  <si>
    <t>บ้านน้ำลอกฯ</t>
  </si>
  <si>
    <t>วัดวังหมูฯ</t>
  </si>
  <si>
    <t>ที่อยู่โรงเรียนไปเรียนรวม</t>
  </si>
  <si>
    <t>จัดการศึกษา</t>
  </si>
  <si>
    <t>ที่อยู่โรงเรียนยุบเลิก</t>
  </si>
  <si>
    <t>บ้านเหล่าป่าสา</t>
  </si>
  <si>
    <t>บ้านขุนฝาง</t>
  </si>
  <si>
    <t>บ้านบ่อพระ</t>
  </si>
  <si>
    <t>บ้านหาดเสือเต้น</t>
  </si>
  <si>
    <t>บ้านคุ้งตะเภา</t>
  </si>
  <si>
    <t>บ้านหัวหาด</t>
  </si>
  <si>
    <t>ชุมชนเมืองปากฝาง</t>
  </si>
  <si>
    <t>บ้านงิ้วงาม</t>
  </si>
  <si>
    <t>บ้านวังถ้ำ</t>
  </si>
  <si>
    <t>บ้านห้วยฉลอง</t>
  </si>
  <si>
    <t>วัดอรัญญิการาม</t>
  </si>
  <si>
    <t>วัดดอย</t>
  </si>
  <si>
    <t>ม่อนดินแดงวิทยาคม</t>
  </si>
  <si>
    <t>อนุบาลอุตรดิตถ์</t>
  </si>
  <si>
    <t>น้ำริดราษฎร์บำรุง</t>
  </si>
  <si>
    <t>ชายเขาวิทยา</t>
  </si>
  <si>
    <t>บ้านป่าเซ่า(ประชานุสรณ์)</t>
  </si>
  <si>
    <t>วัดคุ้งยาง</t>
  </si>
  <si>
    <t>บ้านน้ำไคร้</t>
  </si>
  <si>
    <t>ชุมชนด่านวิทยา</t>
  </si>
  <si>
    <t>วัดแม่เฉย</t>
  </si>
  <si>
    <t>ราษฎร์อํานวย</t>
  </si>
  <si>
    <t>หนองกลาย(ราษฎร์อุทิศวิทยา)</t>
  </si>
  <si>
    <t>วัดทุ่งเศรษฐี</t>
  </si>
  <si>
    <t>วัดพระฝาง</t>
  </si>
  <si>
    <t>บ้านวังโป่ง</t>
  </si>
  <si>
    <t>วัดวังกะพี้(วิเชียรประชานุกูล)</t>
  </si>
  <si>
    <t>วัดท่าทอง(นิมมานโกวิทพิทยา)</t>
  </si>
  <si>
    <t>บ้านวังดิน</t>
  </si>
  <si>
    <t>สามัคคีวิทยา</t>
  </si>
  <si>
    <t>วัดดอยแก้ว</t>
  </si>
  <si>
    <t>บ้านทับใหม่(ราษฎร์บำรุง)</t>
  </si>
  <si>
    <t>วัดวังหมู(นิมมานโกวิท)</t>
  </si>
  <si>
    <t>บ้านซ่านสามัคคี</t>
  </si>
  <si>
    <t>ไผ่ใหญ่(เกษตรกรอุปถัมภ์)</t>
  </si>
  <si>
    <t>บ้านดงช้างดี</t>
  </si>
  <si>
    <t>วัดช่องลม</t>
  </si>
  <si>
    <t>บ้านหาดงิ้ว</t>
  </si>
  <si>
    <t>บ้านวังแดง</t>
  </si>
  <si>
    <t>บ้านแหลมทอง(ราษฎร์สามัคคี)</t>
  </si>
  <si>
    <t>บ้านแหลมถ่อนสามัคคี</t>
  </si>
  <si>
    <t>บ้านข่อยสูง</t>
  </si>
  <si>
    <t>บ้านน้ำอ่าง(สนง.สลากกินแบ่งสงเคราะห์ที่ 163)</t>
  </si>
  <si>
    <t>บ้านไชยมงคล</t>
  </si>
  <si>
    <t>บ้านเหล่า</t>
  </si>
  <si>
    <t>บ้านชําทอง</t>
  </si>
  <si>
    <t>ร้องประดู่(หนุนเภา-ประชาสงเคราะห์)</t>
  </si>
  <si>
    <t>พงสะตือ(รัฐ-ประชาสรรค์)</t>
  </si>
  <si>
    <t>ชุมชนบ้านแก่ง(ไกรสรพงษ์สงเคราะห์)</t>
  </si>
  <si>
    <t>หมู่ห้าสามัคคี</t>
  </si>
  <si>
    <t>บ้านใหม่(เยาวชนประชาสงเคราะห์)</t>
  </si>
  <si>
    <t>วัดบ้านใหม่</t>
  </si>
  <si>
    <t>บ้านวังแดง(หมู่สองสามัคคี)</t>
  </si>
  <si>
    <t>บ้านวังแดง(สหจิตวิทยาคาร)</t>
  </si>
  <si>
    <t>ชุมชนบ้านวังหิน</t>
  </si>
  <si>
    <t>บ้านท่าอวน</t>
  </si>
  <si>
    <t>บ้านเด่นสําโรง</t>
  </si>
  <si>
    <t>บ้านบึงพาด(นิคมราษฎร์สงเคราะห์)</t>
  </si>
  <si>
    <t>บ้านหาดสองแคว</t>
  </si>
  <si>
    <t>บ้านคลองกล้วย</t>
  </si>
  <si>
    <t>บ้านปากคลอง</t>
  </si>
  <si>
    <t>บ้านกองโค</t>
  </si>
  <si>
    <t>บ้านท่าเดื่อ</t>
  </si>
  <si>
    <t>บ้านป่าแต้ว</t>
  </si>
  <si>
    <t>บ้านบึงท่ายวน</t>
  </si>
  <si>
    <t>บ้านป่ากะพี้</t>
  </si>
  <si>
    <t>วัดดอกไม้</t>
  </si>
  <si>
    <t>บ้านหาดทับยา</t>
  </si>
  <si>
    <t>บ้านท่าสัก</t>
  </si>
  <si>
    <t>บ้านชําสอง</t>
  </si>
  <si>
    <t>บ้านชําหนึ่ง</t>
  </si>
  <si>
    <t>บ้านชําตก</t>
  </si>
  <si>
    <t>บ้านเต่าไหเหนือ</t>
  </si>
  <si>
    <t>บ้านหนองกวาง</t>
  </si>
  <si>
    <t>บ้านนายาง</t>
  </si>
  <si>
    <t>บ้านหลักร้อย</t>
  </si>
  <si>
    <t>บ้านนาอิซาง</t>
  </si>
  <si>
    <t>แหลมนกแก้ว</t>
  </si>
  <si>
    <t>บ้านฟากบึง</t>
  </si>
  <si>
    <t>นาอินวิทยาคม</t>
  </si>
  <si>
    <t>บ้านหน้าพระธาตุ</t>
  </si>
  <si>
    <t>บ้านคลองละวาน</t>
  </si>
  <si>
    <t>บ้านในเมือง</t>
  </si>
  <si>
    <t>ชุมชนบ้านโคน</t>
  </si>
  <si>
    <t>บ้านคลองเรียงงาม</t>
  </si>
  <si>
    <t>บ้านคลองกะพั้ว</t>
  </si>
  <si>
    <t>บ้านวังสะโม</t>
  </si>
  <si>
    <t>บ้านโรงหม้อมิตรภาพที่ 75</t>
  </si>
  <si>
    <t>บ้านท้ายน้ำ</t>
  </si>
  <si>
    <t>วัดโรงม้า</t>
  </si>
  <si>
    <t>บ้านดอนโพ</t>
  </si>
  <si>
    <t>วัดพญาปันแดน</t>
  </si>
  <si>
    <t>ชุมชนบ้านดง</t>
  </si>
  <si>
    <t>บ้านขอม</t>
  </si>
  <si>
    <t>บ้านท่ามะปราง</t>
  </si>
  <si>
    <t>บ้านทุ่งป่ากระถิน</t>
  </si>
  <si>
    <t>วัดวังผักรุง</t>
  </si>
  <si>
    <t>วัดน้ำใส</t>
  </si>
  <si>
    <t>วัดนาทะเล</t>
  </si>
  <si>
    <t>วัดห้องสูง</t>
  </si>
  <si>
    <t>บ้านชําผักหนาม</t>
  </si>
  <si>
    <t>บ้านห้วยทราย</t>
  </si>
  <si>
    <t>ด่านแม่คํามัน</t>
  </si>
  <si>
    <t>ชุมชนวัดบรมธาตุ</t>
  </si>
  <si>
    <t>นานกกก</t>
  </si>
  <si>
    <t>วัดดงสระแก้ว</t>
  </si>
  <si>
    <t>วัดดอนสัก</t>
  </si>
  <si>
    <t>วัดใหม่</t>
  </si>
  <si>
    <t>บ้านห้วยใต้</t>
  </si>
  <si>
    <t>อนุบาลชุมชนหัวดง</t>
  </si>
  <si>
    <t>บ้านน้ำพี้มิตรภาพที่ 214</t>
  </si>
  <si>
    <t>บ้านแพะ</t>
  </si>
  <si>
    <t>บ้านน้ำลอก(รัฐราษฎร์รังสรรค์)</t>
  </si>
  <si>
    <t>บ้านท่าช้าง</t>
  </si>
  <si>
    <t>บ้านวังเบน(ภูธรอุปถัมภ์)</t>
  </si>
  <si>
    <t>บ้านนาป่าคาย</t>
  </si>
  <si>
    <t>บ้านวังปรากฏ(ประชานุกูล)</t>
  </si>
  <si>
    <t>บ้านน้ำหมีใหญ่(ประชาชนอุทิศ)</t>
  </si>
  <si>
    <t>วังโป่งดํารงวิทย์</t>
  </si>
  <si>
    <t>บ้านร้องลึก</t>
  </si>
  <si>
    <t>บ้านปางวุ้น</t>
  </si>
  <si>
    <t>บ้านผักขวง</t>
  </si>
  <si>
    <t>รวม สพป.อุตรดิตถ์ เขต 1</t>
  </si>
  <si>
    <t>รหัส SMIS</t>
  </si>
  <si>
    <t>ผู้บริหารโรงเรียน</t>
  </si>
  <si>
    <t>มือถือ</t>
  </si>
  <si>
    <t>โทร. ร.ร.</t>
  </si>
  <si>
    <t>จำนวนนักเรียน</t>
  </si>
  <si>
    <t>จัด กศ.</t>
  </si>
  <si>
    <t>ที่อยู่</t>
  </si>
  <si>
    <t>ระยะ</t>
  </si>
  <si>
    <t>ทาง</t>
  </si>
  <si>
    <t>ขุนฝาง</t>
  </si>
  <si>
    <t>อ.2-ป.6</t>
  </si>
  <si>
    <t>ถ้ำฉลอง</t>
  </si>
  <si>
    <t>ท่าเสา</t>
  </si>
  <si>
    <t>นางศุภนาถ  บุญก่อแก้ว</t>
  </si>
  <si>
    <t>0833221179</t>
  </si>
  <si>
    <t/>
  </si>
  <si>
    <t>ท่าอิฐ</t>
  </si>
  <si>
    <t>น้ำริด</t>
  </si>
  <si>
    <t>นางสาวจิราพร  กลิ่นขจร</t>
  </si>
  <si>
    <t>0858763383</t>
  </si>
  <si>
    <t>นายสิงหา  บุญเอี่ยม</t>
  </si>
  <si>
    <t>0848181908</t>
  </si>
  <si>
    <t>0956359443</t>
  </si>
  <si>
    <t>0819731142</t>
  </si>
  <si>
    <t>0864409741</t>
  </si>
  <si>
    <t>ป่าเซ่า</t>
  </si>
  <si>
    <t>0898598136</t>
  </si>
  <si>
    <t>0898581890</t>
  </si>
  <si>
    <t>0881479714</t>
  </si>
  <si>
    <t>นายมนตรี  รักนิยม</t>
  </si>
  <si>
    <t>0899603653</t>
  </si>
  <si>
    <t>วังกะพี้</t>
  </si>
  <si>
    <t>53170</t>
  </si>
  <si>
    <t>นายบดินทร์  ฟองใหญ่</t>
  </si>
  <si>
    <t>แสนตอ</t>
  </si>
  <si>
    <t>53010062</t>
  </si>
  <si>
    <t>นางนิรชา  พันธุพัฒน์</t>
  </si>
  <si>
    <t>0878446722</t>
  </si>
  <si>
    <t>53010070</t>
  </si>
  <si>
    <t>0895673549</t>
  </si>
  <si>
    <t>0860944088</t>
  </si>
  <si>
    <t>นางปิยนาถ  น่วมทอง</t>
  </si>
  <si>
    <t>0979243916</t>
  </si>
  <si>
    <t>น้ำอ่าง</t>
  </si>
  <si>
    <t>บ้านแก่ง</t>
  </si>
  <si>
    <t>0815464874</t>
  </si>
  <si>
    <t>วังแดง</t>
  </si>
  <si>
    <t>0899581502</t>
  </si>
  <si>
    <t>12</t>
  </si>
  <si>
    <t>นายกฤษฎี คงจันทร์</t>
  </si>
  <si>
    <t>หาดสองแคว</t>
  </si>
  <si>
    <t>นายนิติรัฐ สุขวัฒน์</t>
  </si>
  <si>
    <t>0892699325</t>
  </si>
  <si>
    <t>คอรุม</t>
  </si>
  <si>
    <t>0862041084</t>
  </si>
  <si>
    <t>0899573553</t>
  </si>
  <si>
    <t>นายนิรัติ บัวทอง</t>
  </si>
  <si>
    <t>0806816942</t>
  </si>
  <si>
    <t>ท่ามะเฟือง</t>
  </si>
  <si>
    <t>นางหนึ่งฤทัย โตมิ</t>
  </si>
  <si>
    <t>ท่าสัก</t>
  </si>
  <si>
    <t>0894364670</t>
  </si>
  <si>
    <t>นายาง</t>
  </si>
  <si>
    <t>นายกิตติกุล  แย้งจันทร์</t>
  </si>
  <si>
    <t>0836933396</t>
  </si>
  <si>
    <t>นาอิน</t>
  </si>
  <si>
    <t>0816043421</t>
  </si>
  <si>
    <t>0817405247</t>
  </si>
  <si>
    <t>53010125</t>
  </si>
  <si>
    <t>บ้านโคน</t>
  </si>
  <si>
    <t>0817078766</t>
  </si>
  <si>
    <t>บ้านหม้อ</t>
  </si>
  <si>
    <t>พญาแมน</t>
  </si>
  <si>
    <t>นางระเบียบ   บุญมา</t>
  </si>
  <si>
    <t>0817272582</t>
  </si>
  <si>
    <t>นางปวีณา วรรณปัญญา</t>
  </si>
  <si>
    <t>53010147</t>
  </si>
  <si>
    <t>53010149</t>
  </si>
  <si>
    <t>0856363044</t>
  </si>
  <si>
    <t>ชัยจุมพล</t>
  </si>
  <si>
    <t>53130</t>
  </si>
  <si>
    <t>0810468645</t>
  </si>
  <si>
    <t>นายกมลพันธุ์  เพ็งปาน</t>
  </si>
  <si>
    <t>0898580130</t>
  </si>
  <si>
    <t>53010154</t>
  </si>
  <si>
    <t>นายศุภณัฐ อ้นน่วม</t>
  </si>
  <si>
    <t>นายศักดา  แป้นไทย</t>
  </si>
  <si>
    <t>0803485234</t>
  </si>
  <si>
    <t>ทุ่งยั้ง</t>
  </si>
  <si>
    <t>0817406146</t>
  </si>
  <si>
    <t>0857315539</t>
  </si>
  <si>
    <t>ฝายหลวง</t>
  </si>
  <si>
    <t>นายไพบูลย์ จุลญาติ</t>
  </si>
  <si>
    <t>0828835375</t>
  </si>
  <si>
    <t>แม่พูล</t>
  </si>
  <si>
    <t>0801168802</t>
  </si>
  <si>
    <t>นายนเรศ  สุขเกษม</t>
  </si>
  <si>
    <t>0899586985</t>
  </si>
  <si>
    <t>0892696533</t>
  </si>
  <si>
    <t>ป่าคาย</t>
  </si>
  <si>
    <t>นายกมล  เมิดไธสง</t>
  </si>
  <si>
    <t>นางวรรณภา ชุ่มกลิ่น</t>
  </si>
  <si>
    <t>ผักขวง</t>
  </si>
  <si>
    <t>นายขวัญธิชล  บุญกาวิน</t>
  </si>
  <si>
    <t>0979235806</t>
  </si>
  <si>
    <t>นางสาวณัฐฐินันท์ นวลหมวก</t>
  </si>
  <si>
    <t>'0956389132</t>
  </si>
  <si>
    <t>นายยุทธชัย  พันแพง</t>
  </si>
  <si>
    <t>'0835689888</t>
  </si>
  <si>
    <t>นางอณุธิดา กันจรรยา</t>
  </si>
  <si>
    <t>'0860181066</t>
  </si>
  <si>
    <t>'0987497347</t>
  </si>
  <si>
    <t>0910265163</t>
  </si>
  <si>
    <t>'0891944017</t>
  </si>
  <si>
    <t>นายภานุ พรหมน้อย</t>
  </si>
  <si>
    <t>'0615929549</t>
  </si>
  <si>
    <t>'0885486592</t>
  </si>
  <si>
    <t>'0810289353</t>
  </si>
  <si>
    <t>นางภุมริน​ทร์​  จัน​ทะ​คุณ​</t>
  </si>
  <si>
    <t>'0895662843</t>
  </si>
  <si>
    <t>'0873110302</t>
  </si>
  <si>
    <t>"0873152589</t>
  </si>
  <si>
    <t>'0953100054</t>
  </si>
  <si>
    <t>'0856841904</t>
  </si>
  <si>
    <t>นายสมชาย โตลำดับ</t>
  </si>
  <si>
    <t>นายประกิจ สนโต</t>
  </si>
  <si>
    <t>'0869332744</t>
  </si>
  <si>
    <t>'0857093093</t>
  </si>
  <si>
    <t>0869310815</t>
  </si>
  <si>
    <t>0812809821</t>
  </si>
  <si>
    <t>'0641416708</t>
  </si>
  <si>
    <t>0931492193</t>
  </si>
  <si>
    <t>0885513432</t>
  </si>
  <si>
    <t>0862046546</t>
  </si>
  <si>
    <t>0615387582</t>
  </si>
  <si>
    <t>0979762352</t>
  </si>
  <si>
    <t>0855464971</t>
  </si>
  <si>
    <t>0829018819</t>
  </si>
  <si>
    <t>0932324295</t>
  </si>
  <si>
    <t>0801439818</t>
  </si>
  <si>
    <t>0931362363</t>
  </si>
  <si>
    <t>0808025754</t>
  </si>
  <si>
    <t>0852712800</t>
  </si>
  <si>
    <t>นายอนนท์ กอโพธิ์ศรี</t>
  </si>
  <si>
    <t>0856936554</t>
  </si>
  <si>
    <t>0931375088</t>
  </si>
  <si>
    <t>0931975880</t>
  </si>
  <si>
    <t>0879878999</t>
  </si>
  <si>
    <t>0856022421</t>
  </si>
  <si>
    <t>นายธวัช เทศคลัง</t>
  </si>
  <si>
    <t>0633593664</t>
  </si>
  <si>
    <t>0819539396</t>
  </si>
  <si>
    <t>0933063429</t>
  </si>
  <si>
    <t>0825595694</t>
  </si>
  <si>
    <t>นายโสภณ สีหะอำไพ</t>
  </si>
  <si>
    <t>0990959245</t>
  </si>
  <si>
    <t>0924098686</t>
  </si>
  <si>
    <t>0882827997</t>
  </si>
  <si>
    <t>0623086076</t>
  </si>
  <si>
    <t>0813777273</t>
  </si>
  <si>
    <t>0869340960</t>
  </si>
  <si>
    <t>0986395455</t>
  </si>
  <si>
    <t>นายสมบูรณ์  มาลา</t>
  </si>
  <si>
    <t>0961453292</t>
  </si>
  <si>
    <t>ตารางที่ 1  บุคลากรบริหารสำนักงานเขตพื้นที่การศึกษาประถมศึกษาอุตรดิตถ์ เขต 1</t>
  </si>
  <si>
    <t>ชื่อ - สกุล</t>
  </si>
  <si>
    <t>ตำแหน่ง</t>
  </si>
  <si>
    <t>โทรสาร 055 817759</t>
  </si>
  <si>
    <t>โทร.ภายนอก</t>
  </si>
  <si>
    <t>055817761</t>
  </si>
  <si>
    <t>นายปกิจพจน์</t>
  </si>
  <si>
    <t>กมลวรเดช</t>
  </si>
  <si>
    <t>รอง ผอ.สพป.อุตรดิตถ์ เขต 1</t>
  </si>
  <si>
    <t>055817765</t>
  </si>
  <si>
    <t xml:space="preserve"> 0818873844 </t>
  </si>
  <si>
    <t>055817764</t>
  </si>
  <si>
    <t>ผู้อำนวยการกลุ่มอำนวยการ</t>
  </si>
  <si>
    <t>นายธิติวุฒิ</t>
  </si>
  <si>
    <t>มังคลาด</t>
  </si>
  <si>
    <t>ผู้อำนวยการกลุ่มนโยบายและแผน</t>
  </si>
  <si>
    <t>055817751</t>
  </si>
  <si>
    <t>0808788919</t>
  </si>
  <si>
    <t>นางวัชรา</t>
  </si>
  <si>
    <t>คำภู่</t>
  </si>
  <si>
    <t>0818550815</t>
  </si>
  <si>
    <t>นางเบญจมาศ</t>
  </si>
  <si>
    <t>เฉลิมศรี</t>
  </si>
  <si>
    <t>ผู้อำนวยการกลุ่มบริหารงานการเงินและสินทรัพย์</t>
  </si>
  <si>
    <t>0881607903</t>
  </si>
  <si>
    <t>นางสาวพัชรินทร์</t>
  </si>
  <si>
    <t>ไชยนิลวงศ์</t>
  </si>
  <si>
    <t>ผู้อำนวยการกลุ่มบริหารงานบุคคล</t>
  </si>
  <si>
    <t>0898597978</t>
  </si>
  <si>
    <t>ปฏิบัติหน้าที่ผู้อำนวยการกลุ่มพัฒนาครูและบุคลากรทางการศึกษา</t>
  </si>
  <si>
    <t>นางแสงเดือน</t>
  </si>
  <si>
    <t>พรพานิช</t>
  </si>
  <si>
    <t>ผู้อำนวยการกลุ่มกฎหมายและคดี</t>
  </si>
  <si>
    <t>นางไพรินทร์</t>
  </si>
  <si>
    <t>สกุลโพน</t>
  </si>
  <si>
    <t>ผู้อำนวยการกลุ่มส่งเสริมการจัดการศึกษา</t>
  </si>
  <si>
    <t>055817758</t>
  </si>
  <si>
    <t>ผู้อำนวยการหน่วยตรวจสอบภายใน</t>
  </si>
  <si>
    <t>055817707</t>
  </si>
  <si>
    <t>ตารางที่ 2  จำนวนบุคลากรสำนักงานเขตพื้นที่การศึกษาประถมศึกษาอุตรดิตถ์ เขต 1</t>
  </si>
  <si>
    <t>กลุ่มอำนวยการ</t>
  </si>
  <si>
    <t>กลุ่มนโยบายและแผน</t>
  </si>
  <si>
    <t>กลุ่มบริหารงานการเงินและสินทรัพย์</t>
  </si>
  <si>
    <t>กลุ่มบริหารงานบุคคล</t>
  </si>
  <si>
    <t>กลุ่มพัฒนาครูและบุคลากรทางการศึกษา</t>
  </si>
  <si>
    <t>กลุ่มกฎหมายและคดี</t>
  </si>
  <si>
    <t>กลุ่มส่งเสริมการจัดการศึกษา</t>
  </si>
  <si>
    <t>หน่วยตรวจสอบภายใน</t>
  </si>
  <si>
    <t>เครือข่ายกลุ่มโรงเรียน</t>
  </si>
  <si>
    <t>รอง ผอ.สพป.อุตรดิตถ์ เขต 1 ประจำเครือข่ายฯ</t>
  </si>
  <si>
    <t>เมืองฝาง</t>
  </si>
  <si>
    <t>นพเก้าศึกษา</t>
  </si>
  <si>
    <t>ด่านดำรงฤทธิ์</t>
  </si>
  <si>
    <t>นายปกิจพจน์ กมลวรเดช</t>
  </si>
  <si>
    <t>ป่าเซ่า-หาดกรวด</t>
  </si>
  <si>
    <t>คุ้งตะเภา-ถ้ำฉลอง</t>
  </si>
  <si>
    <t>พิชัยสงคราม</t>
  </si>
  <si>
    <t>พิชัยท่าพญา</t>
  </si>
  <si>
    <t>นาอิน-บ้านโคน</t>
  </si>
  <si>
    <t>พิชัยดาบหัก</t>
  </si>
  <si>
    <t>ลับแลพัฒนา</t>
  </si>
  <si>
    <t>เมืองตรอน 1</t>
  </si>
  <si>
    <t>เมืองตรอน 2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</si>
  <si>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</si>
  <si>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</si>
  <si>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</si>
  <si>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</si>
  <si>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</si>
  <si>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</si>
  <si>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</si>
  <si>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</si>
  <si>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</si>
  <si>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</si>
  <si>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</si>
  <si>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</si>
  <si>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</si>
  <si>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นางสายฝน</t>
  </si>
  <si>
    <t>นุ่มเมือง</t>
  </si>
  <si>
    <t>กลุ่มนิเทศ ติดตามและประเมินผลการจัดการศึกษา</t>
  </si>
  <si>
    <t>สภาพทั่วไปและข้อมูลพื้นฐาน</t>
  </si>
  <si>
    <t>นางนารี ขวัญอ่อน</t>
  </si>
  <si>
    <t>0987466272</t>
  </si>
  <si>
    <t>0854027600</t>
  </si>
  <si>
    <t>นางณัฏฐา อุ่นแก้ว</t>
  </si>
  <si>
    <t>ปฏิบัติหน้าที่ผู้อำนวยการกลุ่มส่งเสริมการศึกษาทางไกล ฯ</t>
  </si>
  <si>
    <t>055817760</t>
  </si>
  <si>
    <t>บ.ด่านนาขาม</t>
  </si>
  <si>
    <t>รวมทั้งสิ้น</t>
  </si>
  <si>
    <t>ข้าราชการ</t>
  </si>
  <si>
    <t>กลุ่ม</t>
  </si>
  <si>
    <t>ผอ./รอง ผอ.สพป.อุตรดิตถ์ เขต 1</t>
  </si>
  <si>
    <t>เทคโนโลยีสารสนเทศและการสื่อสาร</t>
  </si>
  <si>
    <t>ตารางที่ 3  เครือข่ายกลุ่มโรงเรียน  สังกัดสำนักงานเขตพื้นที่การศึกษาประถมศึกษาอุตรดิตถ์ เขต 1</t>
  </si>
  <si>
    <t>นางสาวละออ</t>
  </si>
  <si>
    <t>วันจิ๋ว</t>
  </si>
  <si>
    <t>0956341085</t>
  </si>
  <si>
    <t>0951559855</t>
  </si>
  <si>
    <t>จำนวนนักเรียน (คน)</t>
  </si>
  <si>
    <t xml:space="preserve"> 1 - 20</t>
  </si>
  <si>
    <t>21 - 40</t>
  </si>
  <si>
    <t>41 - 60</t>
  </si>
  <si>
    <t>61 - 80</t>
  </si>
  <si>
    <t>81 - 100</t>
  </si>
  <si>
    <t>ไปเรียนรวม</t>
  </si>
  <si>
    <t>ไปรษณีย์</t>
  </si>
  <si>
    <t>0898571572</t>
  </si>
  <si>
    <t>0923509515</t>
  </si>
  <si>
    <t>0810457807</t>
  </si>
  <si>
    <t>นางดาวเรือง มาลา (รก.)</t>
  </si>
  <si>
    <t>0989159329</t>
  </si>
  <si>
    <t>0842474556</t>
  </si>
  <si>
    <t>0839502676</t>
  </si>
  <si>
    <t>0825670906</t>
  </si>
  <si>
    <t>0989242367</t>
  </si>
  <si>
    <t>0894289153</t>
  </si>
  <si>
    <t>นายเอกวิทย์ นาคหอม (รก.)</t>
  </si>
  <si>
    <t>0966657811</t>
  </si>
  <si>
    <t>0902953619</t>
  </si>
  <si>
    <t>0806872588</t>
  </si>
  <si>
    <t>นางสาวจุฑารัตน์  คำเหลา (รก.)</t>
  </si>
  <si>
    <t>0872113545</t>
  </si>
  <si>
    <t>นางสาวภิญญาพัชญ์  ยศมาดี (รก.)</t>
  </si>
  <si>
    <t>0879434329</t>
  </si>
  <si>
    <t>นายตระการ ปั้นคุ่ย (รก.)</t>
  </si>
  <si>
    <t>นางอธินา  ขัดผาบ</t>
  </si>
  <si>
    <t>0917011109</t>
  </si>
  <si>
    <t>0953433999</t>
  </si>
  <si>
    <t>'0651916245</t>
  </si>
  <si>
    <t>0862097063</t>
  </si>
  <si>
    <t>0947162498</t>
  </si>
  <si>
    <t>0649566419</t>
  </si>
  <si>
    <t>0806083021</t>
  </si>
  <si>
    <t>0864462854</t>
  </si>
  <si>
    <t>0619535159</t>
  </si>
  <si>
    <t>0993699818</t>
  </si>
  <si>
    <t>0873112121</t>
  </si>
  <si>
    <t>0940733943</t>
  </si>
  <si>
    <t>0966656099</t>
  </si>
  <si>
    <t>0654479541</t>
  </si>
  <si>
    <t>0892723819</t>
  </si>
  <si>
    <t>0902485006</t>
  </si>
  <si>
    <t>0882623008</t>
  </si>
  <si>
    <t>0861170736</t>
  </si>
  <si>
    <t>0856038177</t>
  </si>
  <si>
    <t>นายวสันต์  ศิริกุล</t>
  </si>
  <si>
    <t>นางสาวเพียงขวัญ  สีนาคม (รก.)</t>
  </si>
  <si>
    <t>นายจีรพงศ์  ซาซง</t>
  </si>
  <si>
    <t>รวมทุกตำแหน่ง</t>
  </si>
  <si>
    <t>นายสมบูรณ์</t>
  </si>
  <si>
    <t>ผบ.รร./ครู</t>
  </si>
  <si>
    <t>ปีการศึกษา 2563</t>
  </si>
  <si>
    <t>ปีการศึกษา 2564</t>
  </si>
  <si>
    <t>ปีการศึกษา 2565</t>
  </si>
  <si>
    <t>โรงเรียนยุบเลิก</t>
  </si>
  <si>
    <t>ที่ปรึกษา</t>
  </si>
  <si>
    <t>ผู้อำนวยการสำนักงานเขตพื้นที่การศึกษาประถมศึกษาอุตรดิตถ์ เขต 1</t>
  </si>
  <si>
    <t>รองผู้อำนวยการสำนักงานเขตพื้นที่การศึกษาประถมศึกษาอุตรดิตถ์ เขต 1</t>
  </si>
  <si>
    <t xml:space="preserve">คำภู่      </t>
  </si>
  <si>
    <t xml:space="preserve">บุคลากรสนับสนุน กลุ่มส่งเสริมการศึกษาทางไกล </t>
  </si>
  <si>
    <t>วิเคราะห์ข้อมูล/จัดทำรูปเล่ม</t>
  </si>
  <si>
    <t xml:space="preserve">นางสาวละออ </t>
  </si>
  <si>
    <t>ผู้อำนวยการกลุ่มทุกกลุ่ม/หน่วย ในสำนักงานเขตพื้นที่การศึกษาประถมศึกษาอุตรดิตถ์ เขต 1</t>
  </si>
  <si>
    <t xml:space="preserve">นางวัชรา </t>
  </si>
  <si>
    <t xml:space="preserve">วันยะนาพร  </t>
  </si>
  <si>
    <t>เรียนรวมทุกชั้น</t>
  </si>
  <si>
    <t>รหัส ปณ.</t>
  </si>
  <si>
    <t>นางเมตตา</t>
  </si>
  <si>
    <t>แสวงลาภ</t>
  </si>
  <si>
    <t>ปีการศึกษา 2566</t>
  </si>
  <si>
    <t>นางเมตตา แสวงลาภ</t>
  </si>
  <si>
    <t>นางสาวละออ วันจิ๋ว</t>
  </si>
  <si>
    <t>ไม่มี
นักเรียน</t>
  </si>
  <si>
    <t>ไม่มีนักเรียน</t>
  </si>
  <si>
    <t>นางสาวสาระพี  เจริญคำ (รก.)</t>
  </si>
  <si>
    <t>นายภาณุ พรหมน้อย (รก.)</t>
  </si>
  <si>
    <t>นางวรัญญา เสียงโต</t>
  </si>
  <si>
    <t>นางสาวฉันทนา มณีขาว (รก.)</t>
  </si>
  <si>
    <t>นางสาวนุชนารถ ปานคำ (รก.)</t>
  </si>
  <si>
    <t>ผบ.รร./ครูผู้สอน</t>
  </si>
  <si>
    <t>16</t>
  </si>
  <si>
    <t>17</t>
  </si>
  <si>
    <t>สวนหลวงสาธิตสปจ.อุตรดิตถ์</t>
  </si>
  <si>
    <t>รวมอำเภอเมืองอุตรดิตถ์</t>
  </si>
  <si>
    <t>อำเภอตรอน</t>
  </si>
  <si>
    <t>รวมอำเภอตรอน</t>
  </si>
  <si>
    <t>อำเภอพิชัย</t>
  </si>
  <si>
    <t>รวมอำเภอพิชัย</t>
  </si>
  <si>
    <t>อำเภอลับแล</t>
  </si>
  <si>
    <t>ไทยรัฐวิทยา ๕ (วัดตลิ่งต่ำ)</t>
  </si>
  <si>
    <t>รวมอำเภอลับแล</t>
  </si>
  <si>
    <t>อำเภอทองแสนขัน</t>
  </si>
  <si>
    <t>รวมอำเภอทองแสนขัน</t>
  </si>
  <si>
    <t>รวมประถมศึกษา</t>
  </si>
  <si>
    <t>อนุบาล 1 (3 ขวบ)</t>
  </si>
  <si>
    <t>อนุบาล 2 (4 ขวบ)</t>
  </si>
  <si>
    <t>รวมก่อนประถมศึกษา</t>
  </si>
  <si>
    <t>รวมมัธยมศึกษาตอนต้น</t>
  </si>
  <si>
    <t>ไม่มีนักเรียน จำนวน 1 โรงเรียน</t>
  </si>
  <si>
    <t>ขนาดที่ 1 นักเรียน 1-20 คน 4 โรงเรียน</t>
  </si>
  <si>
    <t>0892639491</t>
  </si>
  <si>
    <t>0929514252</t>
  </si>
  <si>
    <t>นายฌานชินะ ญาณวุฒิ</t>
  </si>
  <si>
    <t>นางจรัสลำไพ พงศ์พงัน</t>
  </si>
  <si>
    <t>0828793923</t>
  </si>
  <si>
    <t>นายชัชดล ตลอดถงษ์</t>
  </si>
  <si>
    <t>นายณัฐเชวง รักพงษ์</t>
  </si>
  <si>
    <t>0872129178</t>
  </si>
  <si>
    <t>0641232943</t>
  </si>
  <si>
    <t>0890264434</t>
  </si>
  <si>
    <t>0931377499</t>
  </si>
  <si>
    <t>นางนิตยา วรสร้อย</t>
  </si>
  <si>
    <t>0820158984</t>
  </si>
  <si>
    <t>0818298559</t>
  </si>
  <si>
    <t>0871985391</t>
  </si>
  <si>
    <t>0857292939</t>
  </si>
  <si>
    <t>นายวฒิพงศ์ ปิ่นนาค</t>
  </si>
  <si>
    <t>นายนิธิศณัฏฐ์ จันทับทอง</t>
  </si>
  <si>
    <t>0895609578</t>
  </si>
  <si>
    <t>0871898791</t>
  </si>
  <si>
    <t>0971569947</t>
  </si>
  <si>
    <t>0895261148</t>
  </si>
  <si>
    <t>0892706715</t>
  </si>
  <si>
    <t>0629294955</t>
  </si>
  <si>
    <t>นายศุภวิชญ์ ทาต่อย</t>
  </si>
  <si>
    <t>0871983002</t>
  </si>
  <si>
    <t>นางสาวพนิดา ศักดิ์ศรี</t>
  </si>
  <si>
    <t>0651916245</t>
  </si>
  <si>
    <t>นางปัทมา จักรน้ำอ่าง</t>
  </si>
  <si>
    <t>0979195296</t>
  </si>
  <si>
    <t>0828791296</t>
  </si>
  <si>
    <t>นายอนุชิต วันสุข</t>
  </si>
  <si>
    <t>นางรัชดา อ่อนแพง</t>
  </si>
  <si>
    <t>0642411419</t>
  </si>
  <si>
    <t>0818299526</t>
  </si>
  <si>
    <t>0848159436</t>
  </si>
  <si>
    <t>0926964591</t>
  </si>
  <si>
    <t>0911477144</t>
  </si>
  <si>
    <t>นายวัชรา เลี้ยงวงษ์</t>
  </si>
  <si>
    <t>นายสมชาติ  มีศิริพันธ์</t>
  </si>
  <si>
    <t>0844847903</t>
  </si>
  <si>
    <t>0826222147</t>
  </si>
  <si>
    <t>0969983265</t>
  </si>
  <si>
    <t>0842529939</t>
  </si>
  <si>
    <t>0887896904</t>
  </si>
  <si>
    <t>ส.อ.วัชชิระ บำรุงเกตุ</t>
  </si>
  <si>
    <t>นายจตุรงค์  บุญเสือ</t>
  </si>
  <si>
    <t>นายวิทยา อยู่แจ่ม</t>
  </si>
  <si>
    <t>0894373180</t>
  </si>
  <si>
    <t>0837629200</t>
  </si>
  <si>
    <t>0932989607</t>
  </si>
  <si>
    <t>0812898219</t>
  </si>
  <si>
    <t>0643584327</t>
  </si>
  <si>
    <t>0832522929</t>
  </si>
  <si>
    <t>0641478894</t>
  </si>
  <si>
    <t>0812809920</t>
  </si>
  <si>
    <t>นางภาวินีย์  พันทา</t>
  </si>
  <si>
    <t>นายภาคิญ  ไชยวงค์</t>
  </si>
  <si>
    <t>0953156555</t>
  </si>
  <si>
    <t>0805086827</t>
  </si>
  <si>
    <t>0830363433</t>
  </si>
  <si>
    <t>0857794359</t>
  </si>
  <si>
    <t>นายชาคริต ชิวชื่น</t>
  </si>
  <si>
    <t>นายอุเทน แก้วทิ</t>
  </si>
  <si>
    <t>นายคณิต ทิพย์โอสถ</t>
  </si>
  <si>
    <t>นางนาตยา เกตุวงศ์</t>
  </si>
  <si>
    <t>0946348079</t>
  </si>
  <si>
    <t>0913062431</t>
  </si>
  <si>
    <t>0969966960</t>
  </si>
  <si>
    <t>0933747295</t>
  </si>
  <si>
    <t>นายธนศุภกิจ  เชื้อน่วม</t>
  </si>
  <si>
    <t>นายเชิดสกุล  จันนวน</t>
  </si>
  <si>
    <t>นายณัฐชัยวัฒน์   ศรีรักษา</t>
  </si>
  <si>
    <t>นางสุภารัตน์  อินดวง</t>
  </si>
  <si>
    <t>0821827642</t>
  </si>
  <si>
    <t>0659922332</t>
  </si>
  <si>
    <t>0821159819</t>
  </si>
  <si>
    <t>0639528253</t>
  </si>
  <si>
    <t>0966653495</t>
  </si>
  <si>
    <t>0975359293</t>
  </si>
  <si>
    <t>0631143314</t>
  </si>
  <si>
    <t>นางกนิษฐ์ฎา</t>
  </si>
  <si>
    <t>ฐานะวุฒิกุล</t>
  </si>
  <si>
    <t>0966842956</t>
  </si>
  <si>
    <t>นางดิศรา</t>
  </si>
  <si>
    <t>พรมโต</t>
  </si>
  <si>
    <t>0817868193</t>
  </si>
  <si>
    <t>0899613806</t>
  </si>
  <si>
    <t>ประธานเครือข่าย</t>
  </si>
  <si>
    <t>ทุ่งเวฬุวัน - พระแท่นศิลาอาสน์</t>
  </si>
  <si>
    <t>ผักขวง - น้ำพี้</t>
  </si>
  <si>
    <t>บ่อทอง - ป่าคาย</t>
  </si>
  <si>
    <t>นางสาวพัทธินันท์ณัชชา พุฒหมื่น</t>
  </si>
  <si>
    <t>นายาง - ไร่อ้อย</t>
  </si>
  <si>
    <t>ดารารัศมี</t>
  </si>
  <si>
    <t>ตารางที่ 4  จำนวนนักเรียนจบการศึกษา  สิ้นปีการศึกษา 2566  ที่ศึกษาต่อและไม่ศึกษาต่อ</t>
  </si>
  <si>
    <t>101 - 120</t>
  </si>
  <si>
    <t>ปีการศึกษา 2567</t>
  </si>
  <si>
    <t>กลุ่มส่งเสริมการศึกษาทางไกล เทคโนโลยีสารสนเทศฯ</t>
  </si>
  <si>
    <t>วัดผาจักร (เรียนรวม วัดคลองวัดนาพง)</t>
  </si>
  <si>
    <t>บ้านชำหนึ่ง</t>
  </si>
  <si>
    <t>ไม่มีนักเรียน จำนวน 2 โรงเรียน</t>
  </si>
  <si>
    <t>ปฏิบัติหน้าที่ ผู้อำนวยการกลุ่มส่งเสริมการศึกษาทางไกล ฯ</t>
  </si>
  <si>
    <t>นักวิชาการคอมพิวเตอร์ปฏิบัติการ</t>
  </si>
  <si>
    <t>ขนาดที่ 3 นักเรียน 201-300 คนขึ้นไป 3 โรงเรียน</t>
  </si>
  <si>
    <t>ขนาดที่ 6 นักเรียน 1500 - 2,499 คน  1 โรงเรียน</t>
  </si>
  <si>
    <t>ขนาดที่ 5 นักเรียน 500 - 1499 คน 1 โรงเรียน</t>
  </si>
  <si>
    <t>ขนาดที่ 4 นักเรียน 301 - 499 คน 2 โรงเรียน</t>
  </si>
  <si>
    <t xml:space="preserve"> -</t>
  </si>
  <si>
    <t>เรียนรวม</t>
  </si>
  <si>
    <t>ขนาดเล็ก ตั้งแต่ 119 คนลงมา จำนวน  96   โรงเรียน</t>
  </si>
  <si>
    <t>ขนาดกลาง ตั้งแต่ 120 - 719 คน จำนวน  36   โรงเรียน</t>
  </si>
  <si>
    <t>ขนาดใหญ่ ตั้งแต่ 720 - 1679 คน จำนวน  1   โรงเรียน</t>
  </si>
  <si>
    <t>ขนาดใหญ่พิเศษ ตั้งแต่ 1680 คนขึ้นไป จำนวน  1   โรงเรียน</t>
  </si>
  <si>
    <t>ตารางที่ 5  ผลคะแนนผลสัมฤทธิ์ทางการเรียน  ปีการศึกษา 2566</t>
  </si>
  <si>
    <t>บ้านปางหมิ่น(เรียนรวมบ้านน้ำลอกฯ)</t>
  </si>
  <si>
    <t>จัดการเรียนการสอน 133 โรงเรียน เรียนรวม 1 โรงเรียน (บ้านปางหมิ่น(เรียนรวมบ้านน้ำลอกฯ))</t>
  </si>
  <si>
    <t>โรงเรียน 134</t>
  </si>
  <si>
    <t>นางแคทรียา</t>
  </si>
  <si>
    <t>ทาปิยะ</t>
  </si>
  <si>
    <t>นักเรียน 1- 60 คน จำนวน 59 โรงเรียน  และ นักเรียน 1- 120 คน จำนวน 97 โรงเรียน</t>
  </si>
  <si>
    <t>ขนาดที่ 1 นักเรียน 21 - 40 คน 28 โรงเรียน</t>
  </si>
  <si>
    <t>ขนาดที่ 1 นักเรียน 41 - 60 คน 27 โรงเรียน</t>
  </si>
  <si>
    <t>ขนาดที่ 1 นักเรียน 61 - 80 คน 15 โรงเรียน</t>
  </si>
  <si>
    <t>ขนาดที่ 1 นักเรียน 81 - 100 คน 16 โรงเรียน</t>
  </si>
  <si>
    <t>ขนาดที่ 2 นักเรียน 121 - 200 คน 30 โรงเรียน</t>
  </si>
  <si>
    <t>ขนาดที่ 7 นักเรียนตั้งแต่ 2500 คนขึ้นไป 0 โรงเรียน</t>
  </si>
  <si>
    <t>ขนาดที่ 1 นักเรียน 101 - 120 คน 7 โรงเรียน</t>
  </si>
  <si>
    <t>อ.2 - ม.3</t>
  </si>
  <si>
    <t>อ.2 - ป.6</t>
  </si>
  <si>
    <t>อ.1 - ม.3</t>
  </si>
  <si>
    <t>อ.1 - ป.6</t>
  </si>
  <si>
    <t>อ.2 - ม.6</t>
  </si>
  <si>
    <t>อุ่นพันธ์</t>
  </si>
  <si>
    <t xml:space="preserve">มีนักเรียน 0 คน จำนวน 0 โรงเรียน </t>
  </si>
  <si>
    <t>จัดการการสอน 133 แห่ง เรียนรวม 1 โรงเรียน (บ้านปางหมิ่น(เรียนรวมบ้านน้ำลอกฯ))</t>
  </si>
  <si>
    <t>นายเอกวิทย์  นาคหอม</t>
  </si>
  <si>
    <t>นายอนนท์  กอโพธิ์ศรี</t>
  </si>
  <si>
    <t>นายภาณุ  พรหมน้อย</t>
  </si>
  <si>
    <t>นางสาวรุ่งรดา  ทัพผดุง</t>
  </si>
  <si>
    <t>นายสมชาย  โตลำดับ</t>
  </si>
  <si>
    <t>นางสาวอรัญญา  อุ่นทอง</t>
  </si>
  <si>
    <t>นางปวีณา  วรรณปัญญา</t>
  </si>
  <si>
    <t>นายภาคิญ  ไชยวงศ์</t>
  </si>
  <si>
    <t>นางณัฎฐา  อุ่นแก้ว</t>
  </si>
  <si>
    <t>สิบเอกวัชชิระ  บำรุงเกตุ</t>
  </si>
  <si>
    <t>นางรัชดา  อุ่นแพง</t>
  </si>
  <si>
    <t>นางสุภาพร ล้านเชียง</t>
  </si>
  <si>
    <t>นางสาวรุ่งรดา ทัพผดุง</t>
  </si>
  <si>
    <t>ว่าที่ ร.ต.สงกรานต์ หลักใหล</t>
  </si>
  <si>
    <t>พนักงานราชการ / ลูกจ้าง / จ้างเหมาบริการ</t>
  </si>
  <si>
    <t>บ้านเด่นสำโรง</t>
  </si>
  <si>
    <t>บ้านชำทอง</t>
  </si>
  <si>
    <t>วังโป่งดำรงวิทย์</t>
  </si>
  <si>
    <t>บ้านชำสอง</t>
  </si>
  <si>
    <t>บ้านชำตก</t>
  </si>
  <si>
    <t>ราษฎร์อำนวย</t>
  </si>
  <si>
    <t>นางสาวกุมารี ฝั้นหลี (รก.)</t>
  </si>
  <si>
    <t>0929514552</t>
  </si>
  <si>
    <t>0932250051</t>
  </si>
  <si>
    <t>0946194651</t>
  </si>
  <si>
    <t>นายชัชดล ตลอดพงษ์ (รก.)</t>
  </si>
  <si>
    <t>0612683439</t>
  </si>
  <si>
    <t>0615929549</t>
  </si>
  <si>
    <t>0928063070</t>
  </si>
  <si>
    <t>0910268535</t>
  </si>
  <si>
    <t>0933963940</t>
  </si>
  <si>
    <t>นางกาญจนา พรมเอี่ยม (รก.)</t>
  </si>
  <si>
    <t>นางสาวณฐมนต์  พิมสาร (รก.)</t>
  </si>
  <si>
    <t>0659256754</t>
  </si>
  <si>
    <t>นายวสันต์ ศิริกุล</t>
  </si>
  <si>
    <t>0959581689</t>
  </si>
  <si>
    <t>นายอนนท์ กอโพธิ์ศรี (รก.)</t>
  </si>
  <si>
    <t>นายเทวิน ปัญญาธิ (รก.)</t>
  </si>
  <si>
    <t>นางสาวสุชาดา กล่ำใย (รก.)</t>
  </si>
  <si>
    <t>0882731272</t>
  </si>
  <si>
    <t>0949805146</t>
  </si>
  <si>
    <t>0899593152</t>
  </si>
  <si>
    <t>นางสาวนภา ยิ้มเผื่อน (รก.)</t>
  </si>
  <si>
    <t>นางสาวศิริลักษณ์ เกียรติญัติอังกูร</t>
  </si>
  <si>
    <t>นางสาวพุทธรักษ์ จันทร์เจียม</t>
  </si>
  <si>
    <t>นางสาวศศิวิมล  อินปา</t>
  </si>
  <si>
    <t>นางสาววรนุช ปานคุ้ม</t>
  </si>
  <si>
    <t>นางสาวธนิดา  บุญมี</t>
  </si>
  <si>
    <t>นางสาวสุรางค์รัตน์ จินดารัตน์</t>
  </si>
  <si>
    <t>นางสาววรรณภา  วัชรพุทธ</t>
  </si>
  <si>
    <t>นางสาวเสาวลักษณ์  เตชัย</t>
  </si>
  <si>
    <t>นางสาวสุลีภรณ์  สมร่าง</t>
  </si>
  <si>
    <t>นางสาวฐิติพร ธรกิจ</t>
  </si>
  <si>
    <t>นางสาวรุ่งฤทัย ทองเณร</t>
  </si>
  <si>
    <t>นางสาวณัฐฐธิดา ภักดีวิริยวรโชติ</t>
  </si>
  <si>
    <t>นางสาวอัจฉริยาภรณ์ รักตลาด</t>
  </si>
  <si>
    <t>นายนิติรัฐ สุขวัฒน์ (รก.)</t>
  </si>
  <si>
    <t>นางภัทรภร ชาวสมุทร (รก.)</t>
  </si>
  <si>
    <t>ว่าที่ ร.ต.(หญิง) ชุติกา กำปนาท (รก.)</t>
  </si>
  <si>
    <t>นายสุนทร พลอยมี (รก.)</t>
  </si>
  <si>
    <t>นางขนิษฐา อยู่เจริญกิจ (รก.)</t>
  </si>
  <si>
    <t>นางวรารัตน์ อุ่นใจ  (รก.)</t>
  </si>
  <si>
    <t>นางสาวชุติมา สังทรัพย์  (รก.)</t>
  </si>
  <si>
    <t>นายประพันธ์ คำเพ็ง  (รก.)</t>
  </si>
  <si>
    <t>นางวิไลลักษณ์  โพธิหล้า  (รก.)</t>
  </si>
  <si>
    <t>นายศุภชัย แปงการิยา  (รก.)</t>
  </si>
  <si>
    <t>นางสาวฐิติพร ธรกิจ (รก.)</t>
  </si>
  <si>
    <t>นางสาวกาญจนา จันทร์ลอย (รก.)</t>
  </si>
  <si>
    <t>นางสาวสุพัตรา  สุพัตรา (รก.)</t>
  </si>
  <si>
    <t>นางสาวชรินรัตน์ จันทร์เกษร  (รก.)</t>
  </si>
  <si>
    <t>นางสาวประภัสสร  แก้วกุมาร (รก.)</t>
  </si>
  <si>
    <t>นายภาสะพล  ลาลี  (รก.)</t>
  </si>
  <si>
    <t>นางสาววันวิสา  ทิแก้ว  (รก.)</t>
  </si>
  <si>
    <t>0848226214</t>
  </si>
  <si>
    <t>นานสุริยา  มาติดต่อ (รก.)</t>
  </si>
  <si>
    <t>นายตฤณธภัฏฐ์ รุ่งเรือง (รก.)</t>
  </si>
  <si>
    <t>นางสาวพัทธินันท์ณัชชา พุฒหมื่น (รก.)</t>
  </si>
  <si>
    <t>นางรัชดา อ่อนแพง  (รก.)</t>
  </si>
  <si>
    <t>นางปวีณา วรรณปัญญา  (รก.)</t>
  </si>
  <si>
    <t>นายเอนก  พลอยเล็ก (รก.)</t>
  </si>
  <si>
    <t>นางสาวสุพันธ์ ธรรมศิริ (รก.)</t>
  </si>
  <si>
    <t>0819714057</t>
  </si>
  <si>
    <t>นายจตุรงค์ บุญเสือ  (รก.)</t>
  </si>
  <si>
    <t>0832562929</t>
  </si>
  <si>
    <t>นายวิทยา อยู่แจ่ม (รก.)</t>
  </si>
  <si>
    <t>0661657995</t>
  </si>
  <si>
    <t>นางสาวณัฐฐธิดา  ภักดีวิริยวรโชติ  (รก.)</t>
  </si>
  <si>
    <t>นางสาวทิพาภรณ์ ทองนวม (รก.)</t>
  </si>
  <si>
    <t>0650038588</t>
  </si>
  <si>
    <t>นางสาวปรมพร รักเกียรติเผ่า (รก.)</t>
  </si>
  <si>
    <t>0845791369</t>
  </si>
  <si>
    <t>นางสาวเสาวพิศ</t>
  </si>
  <si>
    <t>0631185335</t>
  </si>
  <si>
    <t>ปฏิบัติหน้าที่ผู้อำนวยการกลุ่มนิเทศ ติดตาม และประเมินผลการจัดการศึกษา</t>
  </si>
  <si>
    <t>1 - 4</t>
  </si>
  <si>
    <t>9 - 10</t>
  </si>
  <si>
    <t>11</t>
  </si>
  <si>
    <t>ตารางที่ 4  สถิติจำนวนนักเรียน ในสังกัดเขตพื้นที่การศึกษาประถมศึกษาอุตรดิตถ์ เขต 1  ปีการศึกษา 2561 - 2567  จำแนกตามชั้นเรียน</t>
  </si>
  <si>
    <t>ตารางที่ 4  จำนวนโรงเรียน  ครู  นักเรียน  ห้องเรียน  อัตรานักเรียน : ห้อง  และนักเรียน : ครู ปีการศึกษา 2567</t>
  </si>
  <si>
    <t>ตารางที่ 5 จำนวนโรงเรียน ปีการศึกษา 2567 จำแนกตามระดับที่จัดการศึกษา เป็นรายอำเภอ</t>
  </si>
  <si>
    <t xml:space="preserve">ตารางที่ 6  จำนวนโรงเรียนขนาดที่ 1 (ขนาดเล็ก) ปีการศึกษา 2567 จำแนกตามจำนวนนักเรียน  เป็นรายอำเภอ </t>
  </si>
  <si>
    <t xml:space="preserve">ตารางที่ 7  จำนวนโรงเรียนปีการศึกษา 2567  จำแนกตามขนาด 3 ขนาด  เป็นรายอำเภอ </t>
  </si>
  <si>
    <t>ตารางที่ 5  จำนวนโรงเรียน ปีการศึกษา 2567 จำแนกตามระดับที่จัดการศึกษา เป็นรายอำเภอ</t>
  </si>
  <si>
    <t xml:space="preserve">ตารางที่ 6  จำนวนโรงเรียนขนาดที่ 1 (ขนาดเล็ก) ปีการศึกษา 2567  จำแนกตามจำนวนนักเรียน  เป็นรายอำเภอ </t>
  </si>
  <si>
    <t xml:space="preserve">ตารางที่ 8  จำนวนโรงเรียนปีการศึกษา 2567  จำแนกตามขนาด 7 ขนาด  เป็นรายอำเภอ  </t>
  </si>
  <si>
    <t>ตารางที่ 9  โรงเรียนไปเรียนรวม สังกัดสำนักงานเขตพื้นที่การศึกษาประถมศึกษาอุตรดิตถ์ เขต 1 ปีการศึกษา 2567</t>
  </si>
  <si>
    <t>ตารางที่ 10 โรงเรียนยุบเลิก ปีการศึกษา 2563 - 2567</t>
  </si>
  <si>
    <t>14 - 15</t>
  </si>
  <si>
    <t>รวม
ม.ต้น</t>
  </si>
  <si>
    <t>รวม
ม.ปลาย</t>
  </si>
  <si>
    <t>ตารางที่ 11  สรุปจำนวนนักเรียน ปีการศึกษา 2567 จำแนกระดับชั้น เป็นรายอำเภอ</t>
  </si>
  <si>
    <t>ตารางที่ 12 สรุปจำนวนห้องเรียน สังกัดสำนักงานเขตพื้นที่การศึกษาประถมศึกษาอุตรดิตถ์ เขต 1 ปีการศึกษา 2567</t>
  </si>
  <si>
    <t>ตารางที่ 13  ข้อมูลโรงเรียน สังกัดสำนักงานเขตพื้นที่การศึกษาประถมศึกษาอุตรดิตถ์ เขต 1  ปีการศึกษา 2567</t>
  </si>
  <si>
    <t>ตารางที่ 10  โรงเรียนยุบเลิก ปีการศึกษา 2563 - 2567</t>
  </si>
  <si>
    <t>ตารางที่ 12  สรุปจำนวนห้องเรียน สังกัดสำนักงานเขตพื้นที่การศึกษาประถมศึกษาอุตรดิตถ์ เขต 1 ปีการศึกษา 2567</t>
  </si>
  <si>
    <t>18 - 22</t>
  </si>
  <si>
    <t xml:space="preserve">ตารางที่ 14  ข้อมูลนักเรียน ห้องเรียน สังกัดสำนักงานเขตพื้นที่การศึกษาประถมศึกษาอุตรดิตถ์ เขต 1 ระดับก่อนประถมศึกษา ปีการศึกษา 2567 </t>
  </si>
  <si>
    <t>ตารางที่ 14 ข้อมูลนักเรียน ห้องเรียน สังกัดสำนักงานเขตพื้นที่การศึกษาประถมศึกษาอุตรดิตถ์ เขต 1 ระดับก่อนประถมศึกษา ปีการศึกษา 2567</t>
  </si>
  <si>
    <t>23 - 27</t>
  </si>
  <si>
    <t>ตารางที่ 15  ข้อมูลนักเรียน ห้องเรียน สังกัดสำนักงานเขตพื้นที่การศึกษาประถมศึกษาอุตรดิตถ์ เขต 1  ระดับประถมศึกษา ปีการศึกษา 2567</t>
  </si>
  <si>
    <t>28 - 33</t>
  </si>
  <si>
    <t>ตารางที่ 16  ข้อมูลนักเรียน ห้องเรียน สังกัดสำนักงานเขตพื้นที่การศึกษาประถมศึกษาอุตรดิตถ์ เขต 1  ระดับมัธยมศึกษา  ปีการศึกษา 2567</t>
  </si>
  <si>
    <t>ตารางที่ 16  ข้อมูลนักเรียน ห้องเรียน สังกัดสำนักงานเขตพื้นที่การศึกษาประถมศึกษาอุตรดิตถ์ เขต 1  ระดับมัธยมศึกษาตอนต้น และมัธยมศึกษาตอนปลาย  ปีการศึกษา 2567</t>
  </si>
  <si>
    <t>34 - 35</t>
  </si>
  <si>
    <t>ตารางที่ 17 จำนวนนักเรียนรายโรงเรียน ปีการศึกษา 2567 โรงเรียนขนาดเล็ก (ข้อมูล ณ 10 พฤศจิกายน 2567)</t>
  </si>
  <si>
    <t>ตารางที่ 18 จำนวนนักเรียนรายโรงเรียน ปีการศึกษา 2567  จำแนกตามขนาด 4 ขนาด (ตามหลักเกณฑ์และวิธีการย้ายผู้บริหารสถานศึกษา สังกัด สพฐ.)</t>
  </si>
  <si>
    <t>36 - 40</t>
  </si>
  <si>
    <t>41 - 47</t>
  </si>
  <si>
    <t>ตารางที่ 18  จำนวนนักเรียนรายโรงเรียน ปีการศึกษา 2567  จำแนกตามขนาด 4 ขนาด</t>
  </si>
  <si>
    <t>ตารางที่ 17  จำนวนนักเรียนรายโรงเรียน ปีการศึกษา 2567 โรงเรียนขนาดเล็ก (ข้อมูล ณ 10 พฤศจิกายน 2567)</t>
  </si>
  <si>
    <t>ตารางที่ 19 จำนวนนักเรียนรายโรงเรียน ปีการศึกษา 2567  จำแนกตามขนาด 7 ขนาด</t>
  </si>
  <si>
    <t>ตารางที่ 19  จำนวนนักเรียนรายโรงเรียน ปีการศึกษา 2567  จำแนกตามขนาด 7 ขนาด</t>
  </si>
  <si>
    <t>48 - 55</t>
  </si>
  <si>
    <t>56</t>
  </si>
  <si>
    <t>พนักงานราชการ</t>
  </si>
  <si>
    <t>ลูกจ้าง</t>
  </si>
  <si>
    <t>จ้างเหมาบริการ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</si>
</sst>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;;;"/>
    <numFmt numFmtId="188" formatCode="_(* #,##0.00000_);_(* \(#,##0.00000\);_(* &quot;-&quot;??_);_(@_)"/>
    <numFmt numFmtId="189" formatCode="0.00_)"/>
    <numFmt numFmtId="190" formatCode="_(* #,##0.00_);_(* \(#,##0.00\);_(* &quot;-&quot;??_);_(@_)"/>
    <numFmt numFmtId="191" formatCode="#,##0_ ;[Red]\-#,##0\ "/>
  </numFmts>
  <fonts count="129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4"/>
      <name val="AngsanaUPC"/>
      <family val="1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6"/>
      <name val="CordiaUPC"/>
      <family val="2"/>
    </font>
    <font>
      <sz val="10"/>
      <name val="Times New Roman"/>
      <family val="1"/>
    </font>
    <font>
      <sz val="14"/>
      <name val="Cordia New"/>
      <family val="2"/>
    </font>
    <font>
      <sz val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theme="10"/>
      <name val="Tahoma"/>
      <family val="2"/>
    </font>
    <font>
      <u/>
      <sz val="16"/>
      <color theme="10"/>
      <name val="TH SarabunPSK"/>
      <family val="2"/>
      <charset val="222"/>
    </font>
    <font>
      <u/>
      <sz val="11"/>
      <color theme="10"/>
      <name val="Tahoma"/>
      <family val="2"/>
      <charset val="222"/>
    </font>
    <font>
      <u/>
      <sz val="7.7"/>
      <color theme="10"/>
      <name val="Tahoma"/>
      <family val="2"/>
    </font>
    <font>
      <u/>
      <sz val="11"/>
      <color theme="10"/>
      <name val="Tahoma"/>
      <family val="2"/>
      <charset val="222"/>
      <scheme val="minor"/>
    </font>
    <font>
      <u/>
      <sz val="12.65"/>
      <color theme="10"/>
      <name val="Tahoma"/>
      <family val="2"/>
    </font>
    <font>
      <sz val="11"/>
      <color indexed="62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22"/>
      <name val="AngsanaUPC"/>
      <family val="1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u/>
      <sz val="10.5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u/>
      <sz val="10.5"/>
      <color indexed="36"/>
      <name val="Cordia New"/>
      <family val="2"/>
    </font>
    <font>
      <sz val="16"/>
      <name val="Angsana New"/>
      <family val="1"/>
    </font>
    <font>
      <sz val="15"/>
      <name val="Cordia New"/>
      <family val="2"/>
    </font>
    <font>
      <sz val="16"/>
      <name val="Cordia New"/>
      <family val="2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8"/>
      <color theme="1"/>
      <name val="TH Sarabun New"/>
      <family val="2"/>
    </font>
    <font>
      <b/>
      <sz val="1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5"/>
      <color theme="1"/>
      <name val="TH Sarabun New"/>
      <family val="2"/>
    </font>
    <font>
      <b/>
      <sz val="15"/>
      <name val="TH Sarabun New"/>
      <family val="2"/>
    </font>
    <font>
      <b/>
      <sz val="14"/>
      <color theme="1"/>
      <name val="TH Sarabun New"/>
      <family val="2"/>
    </font>
    <font>
      <sz val="16"/>
      <color rgb="FFFF0000"/>
      <name val="TH Sarabun New"/>
      <family val="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b/>
      <sz val="14"/>
      <color rgb="FF000000"/>
      <name val="TH Sarabun New"/>
      <family val="2"/>
    </font>
    <font>
      <sz val="14"/>
      <color rgb="FF000000"/>
      <name val="TH Sarabun New"/>
      <family val="2"/>
    </font>
    <font>
      <b/>
      <sz val="18"/>
      <color rgb="FF000000"/>
      <name val="TH Sarabun New"/>
      <family val="2"/>
    </font>
    <font>
      <b/>
      <sz val="24"/>
      <name val="TH Sarabun New"/>
      <family val="2"/>
    </font>
    <font>
      <sz val="16"/>
      <color rgb="FF000000"/>
      <name val="TH Sarabun New"/>
      <family val="2"/>
    </font>
    <font>
      <b/>
      <u/>
      <sz val="16"/>
      <name val="TH Sarabun New"/>
      <family val="2"/>
    </font>
    <font>
      <b/>
      <i/>
      <u/>
      <sz val="16"/>
      <color theme="1"/>
      <name val="TH Sarabun New"/>
      <family val="2"/>
    </font>
    <font>
      <b/>
      <i/>
      <u/>
      <sz val="16"/>
      <name val="TH Sarabun New"/>
      <family val="2"/>
    </font>
    <font>
      <sz val="14"/>
      <color indexed="10"/>
      <name val="TH Sarabun New"/>
      <family val="2"/>
    </font>
    <font>
      <i/>
      <sz val="12"/>
      <name val="TH Sarabun New"/>
      <family val="2"/>
    </font>
    <font>
      <sz val="8"/>
      <name val="TH SarabunPSK"/>
      <family val="2"/>
      <charset val="222"/>
    </font>
    <font>
      <sz val="18"/>
      <color rgb="FF000000"/>
      <name val="TH Sarabun New"/>
      <family val="2"/>
    </font>
    <font>
      <sz val="24"/>
      <name val="TH Sarabun New"/>
      <family val="2"/>
    </font>
    <font>
      <sz val="18"/>
      <name val="TH Sarabun New"/>
      <family val="2"/>
    </font>
    <font>
      <b/>
      <sz val="26"/>
      <name val="TH Sarabun New"/>
      <family val="2"/>
    </font>
    <font>
      <sz val="26"/>
      <name val="TH Sarabun New"/>
      <family val="2"/>
    </font>
    <font>
      <b/>
      <sz val="28"/>
      <name val="TH Sarabun New"/>
      <family val="2"/>
    </font>
    <font>
      <sz val="28"/>
      <name val="TH Sarabun New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24994659260841701"/>
      </bottom>
      <diagonal/>
    </border>
    <border>
      <left style="thin">
        <color indexed="64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/>
      <top style="hair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2499465926084170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14996795556505021"/>
      </bottom>
      <diagonal/>
    </border>
    <border>
      <left style="thin">
        <color indexed="64"/>
      </left>
      <right style="thin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indexed="64"/>
      </left>
      <right style="thin">
        <color indexed="64"/>
      </right>
      <top style="hair">
        <color theme="1" tint="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14996795556505021"/>
      </top>
      <bottom/>
      <diagonal/>
    </border>
    <border>
      <left style="thin">
        <color indexed="64"/>
      </left>
      <right style="thin">
        <color indexed="64"/>
      </right>
      <top style="hair">
        <color theme="1" tint="0.14996795556505021"/>
      </top>
      <bottom style="hair">
        <color theme="1" tint="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14996795556505021"/>
      </bottom>
      <diagonal/>
    </border>
    <border>
      <left style="thin">
        <color indexed="64"/>
      </left>
      <right style="thin">
        <color indexed="64"/>
      </right>
      <top style="hair">
        <color theme="1" tint="0.14996795556505021"/>
      </top>
      <bottom style="hair">
        <color indexed="64"/>
      </bottom>
      <diagonal/>
    </border>
  </borders>
  <cellStyleXfs count="282">
    <xf numFmtId="0" fontId="0" fillId="0" borderId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35" fillId="0" borderId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43" fontId="4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5" fillId="0" borderId="0"/>
    <xf numFmtId="187" fontId="46" fillId="0" borderId="0"/>
    <xf numFmtId="0" fontId="47" fillId="0" borderId="0" applyProtection="0"/>
    <xf numFmtId="188" fontId="46" fillId="0" borderId="0"/>
    <xf numFmtId="2" fontId="47" fillId="0" borderId="0" applyProtection="0"/>
    <xf numFmtId="38" fontId="48" fillId="53" borderId="0" applyNumberFormat="0" applyBorder="0" applyAlignment="0" applyProtection="0"/>
    <xf numFmtId="0" fontId="49" fillId="0" borderId="0" applyProtection="0"/>
    <xf numFmtId="0" fontId="50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48" fillId="54" borderId="16" applyNumberFormat="0" applyBorder="0" applyAlignment="0" applyProtection="0"/>
    <xf numFmtId="0" fontId="57" fillId="38" borderId="17" applyNumberFormat="0" applyAlignment="0" applyProtection="0"/>
    <xf numFmtId="37" fontId="58" fillId="0" borderId="0"/>
    <xf numFmtId="189" fontId="59" fillId="0" borderId="0"/>
    <xf numFmtId="0" fontId="60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41" fillId="0" borderId="0"/>
    <xf numFmtId="0" fontId="40" fillId="0" borderId="0"/>
    <xf numFmtId="0" fontId="35" fillId="0" borderId="0"/>
    <xf numFmtId="0" fontId="18" fillId="0" borderId="0"/>
    <xf numFmtId="0" fontId="61" fillId="0" borderId="0"/>
    <xf numFmtId="0" fontId="41" fillId="0" borderId="0"/>
    <xf numFmtId="0" fontId="40" fillId="0" borderId="0"/>
    <xf numFmtId="0" fontId="40" fillId="0" borderId="0"/>
    <xf numFmtId="0" fontId="35" fillId="0" borderId="0"/>
    <xf numFmtId="0" fontId="17" fillId="0" borderId="0"/>
    <xf numFmtId="0" fontId="40" fillId="0" borderId="0"/>
    <xf numFmtId="0" fontId="40" fillId="0" borderId="0"/>
    <xf numFmtId="0" fontId="35" fillId="0" borderId="0"/>
    <xf numFmtId="0" fontId="35" fillId="0" borderId="0"/>
    <xf numFmtId="10" fontId="61" fillId="0" borderId="0" applyFont="0" applyFill="0" applyBorder="0" applyAlignment="0" applyProtection="0"/>
    <xf numFmtId="0" fontId="61" fillId="0" borderId="0">
      <alignment vertical="justify"/>
    </xf>
    <xf numFmtId="0" fontId="61" fillId="0" borderId="0">
      <alignment vertical="justify"/>
    </xf>
    <xf numFmtId="0" fontId="61" fillId="0" borderId="0">
      <alignment vertical="justify"/>
    </xf>
    <xf numFmtId="0" fontId="61" fillId="0" borderId="0">
      <alignment vertical="justify"/>
    </xf>
    <xf numFmtId="1" fontId="61" fillId="0" borderId="11" applyNumberFormat="0" applyFill="0" applyAlignment="0" applyProtection="0">
      <alignment horizontal="center" vertical="center"/>
    </xf>
    <xf numFmtId="0" fontId="45" fillId="0" borderId="25" applyAlignment="0">
      <alignment horizontal="centerContinuous"/>
    </xf>
    <xf numFmtId="0" fontId="62" fillId="0" borderId="27"/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61" fillId="0" borderId="0">
      <alignment horizontal="centerContinuous" vertical="center"/>
    </xf>
    <xf numFmtId="0" fontId="46" fillId="0" borderId="14">
      <alignment horizontal="left"/>
    </xf>
    <xf numFmtId="0" fontId="63" fillId="51" borderId="17" applyNumberFormat="0" applyAlignment="0" applyProtection="0"/>
    <xf numFmtId="0" fontId="63" fillId="51" borderId="17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9" fontId="6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52" borderId="18" applyNumberFormat="0" applyAlignment="0" applyProtection="0"/>
    <xf numFmtId="0" fontId="68" fillId="52" borderId="18" applyNumberFormat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61" fillId="0" borderId="0"/>
    <xf numFmtId="0" fontId="61" fillId="0" borderId="0"/>
    <xf numFmtId="0" fontId="73" fillId="0" borderId="0"/>
    <xf numFmtId="0" fontId="73" fillId="0" borderId="0"/>
    <xf numFmtId="0" fontId="61" fillId="0" borderId="0"/>
    <xf numFmtId="0" fontId="7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4" fillId="0" borderId="0"/>
    <xf numFmtId="0" fontId="75" fillId="38" borderId="17" applyNumberFormat="0" applyAlignment="0" applyProtection="0"/>
    <xf numFmtId="0" fontId="75" fillId="38" borderId="17" applyNumberFormat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79" fillId="51" borderId="24" applyNumberFormat="0" applyAlignment="0" applyProtection="0"/>
    <xf numFmtId="0" fontId="79" fillId="51" borderId="24" applyNumberFormat="0" applyAlignment="0" applyProtection="0"/>
    <xf numFmtId="0" fontId="42" fillId="56" borderId="23" applyNumberFormat="0" applyFont="0" applyAlignment="0" applyProtection="0"/>
    <xf numFmtId="0" fontId="42" fillId="56" borderId="23" applyNumberFormat="0" applyFont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0" borderId="0"/>
    <xf numFmtId="0" fontId="35" fillId="0" borderId="0"/>
    <xf numFmtId="0" fontId="16" fillId="0" borderId="0"/>
    <xf numFmtId="0" fontId="74" fillId="0" borderId="0"/>
    <xf numFmtId="0" fontId="16" fillId="0" borderId="0"/>
    <xf numFmtId="0" fontId="16" fillId="0" borderId="0"/>
    <xf numFmtId="0" fontId="74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16" fillId="0" borderId="0"/>
    <xf numFmtId="0" fontId="46" fillId="0" borderId="0"/>
    <xf numFmtId="0" fontId="16" fillId="0" borderId="0"/>
    <xf numFmtId="0" fontId="41" fillId="0" borderId="0"/>
    <xf numFmtId="0" fontId="15" fillId="0" borderId="0"/>
    <xf numFmtId="0" fontId="85" fillId="0" borderId="0"/>
    <xf numFmtId="43" fontId="61" fillId="0" borderId="0" applyFont="0" applyFill="0" applyBorder="0" applyAlignment="0" applyProtection="0"/>
    <xf numFmtId="0" fontId="35" fillId="0" borderId="0"/>
    <xf numFmtId="0" fontId="14" fillId="0" borderId="0"/>
    <xf numFmtId="0" fontId="3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43" fontId="7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9" fillId="0" borderId="0"/>
    <xf numFmtId="0" fontId="89" fillId="0" borderId="0"/>
    <xf numFmtId="0" fontId="46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0" fillId="0" borderId="0"/>
    <xf numFmtId="0" fontId="6" fillId="0" borderId="0"/>
    <xf numFmtId="0" fontId="5" fillId="0" borderId="0"/>
    <xf numFmtId="0" fontId="5" fillId="0" borderId="0"/>
    <xf numFmtId="0" fontId="46" fillId="0" borderId="0"/>
    <xf numFmtId="0" fontId="61" fillId="0" borderId="0"/>
    <xf numFmtId="0" fontId="35" fillId="0" borderId="0"/>
    <xf numFmtId="0" fontId="35" fillId="0" borderId="0"/>
    <xf numFmtId="0" fontId="4" fillId="0" borderId="0"/>
    <xf numFmtId="0" fontId="3" fillId="0" borderId="0"/>
    <xf numFmtId="0" fontId="6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</cellStyleXfs>
  <cellXfs count="957">
    <xf numFmtId="0" fontId="0" fillId="0" borderId="0" xfId="0"/>
    <xf numFmtId="0" fontId="39" fillId="0" borderId="11" xfId="42" applyFont="1" applyBorder="1" applyAlignment="1">
      <alignment horizontal="center" vertical="center"/>
    </xf>
    <xf numFmtId="0" fontId="39" fillId="0" borderId="80" xfId="210" applyFont="1" applyBorder="1" applyAlignment="1">
      <alignment horizontal="center" vertical="center"/>
    </xf>
    <xf numFmtId="0" fontId="36" fillId="0" borderId="0" xfId="42" applyFont="1"/>
    <xf numFmtId="0" fontId="37" fillId="0" borderId="0" xfId="42" applyFont="1" applyAlignment="1">
      <alignment horizontal="center" vertical="center"/>
    </xf>
    <xf numFmtId="0" fontId="38" fillId="0" borderId="0" xfId="42" applyFont="1" applyAlignment="1">
      <alignment horizontal="left"/>
    </xf>
    <xf numFmtId="0" fontId="36" fillId="0" borderId="0" xfId="42" applyFont="1" applyAlignment="1">
      <alignment horizontal="centerContinuous"/>
    </xf>
    <xf numFmtId="0" fontId="39" fillId="0" borderId="12" xfId="42" applyFont="1" applyBorder="1" applyAlignment="1">
      <alignment horizontal="centerContinuous"/>
    </xf>
    <xf numFmtId="0" fontId="39" fillId="0" borderId="13" xfId="42" applyFont="1" applyBorder="1" applyAlignment="1">
      <alignment horizontal="center"/>
    </xf>
    <xf numFmtId="2" fontId="37" fillId="0" borderId="14" xfId="42" applyNumberFormat="1" applyFont="1" applyBorder="1" applyAlignment="1">
      <alignment horizontal="center"/>
    </xf>
    <xf numFmtId="2" fontId="37" fillId="0" borderId="15" xfId="42" applyNumberFormat="1" applyFont="1" applyBorder="1" applyAlignment="1">
      <alignment horizontal="center"/>
    </xf>
    <xf numFmtId="1" fontId="37" fillId="0" borderId="16" xfId="42" applyNumberFormat="1" applyFont="1" applyBorder="1" applyAlignment="1">
      <alignment horizontal="center"/>
    </xf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centerContinuous"/>
    </xf>
    <xf numFmtId="0" fontId="36" fillId="0" borderId="0" xfId="42" applyFont="1" applyAlignment="1">
      <alignment horizontal="center"/>
    </xf>
    <xf numFmtId="0" fontId="40" fillId="0" borderId="0" xfId="42" applyFont="1"/>
    <xf numFmtId="0" fontId="40" fillId="0" borderId="0" xfId="42" applyFont="1" applyAlignment="1">
      <alignment horizontal="centerContinuous"/>
    </xf>
    <xf numFmtId="0" fontId="37" fillId="0" borderId="29" xfId="42" applyFont="1" applyBorder="1" applyAlignment="1">
      <alignment horizontal="centerContinuous"/>
    </xf>
    <xf numFmtId="0" fontId="37" fillId="0" borderId="0" xfId="42" applyFont="1"/>
    <xf numFmtId="0" fontId="37" fillId="0" borderId="13" xfId="42" applyFont="1" applyBorder="1" applyAlignment="1">
      <alignment horizontal="center"/>
    </xf>
    <xf numFmtId="0" fontId="37" fillId="0" borderId="38" xfId="42" applyFont="1" applyBorder="1" applyAlignment="1">
      <alignment horizontal="center"/>
    </xf>
    <xf numFmtId="0" fontId="37" fillId="0" borderId="39" xfId="42" applyFont="1" applyBorder="1" applyAlignment="1">
      <alignment horizontal="center"/>
    </xf>
    <xf numFmtId="1" fontId="37" fillId="0" borderId="39" xfId="42" applyNumberFormat="1" applyFont="1" applyBorder="1" applyAlignment="1">
      <alignment horizontal="center"/>
    </xf>
    <xf numFmtId="2" fontId="37" fillId="0" borderId="28" xfId="42" applyNumberFormat="1" applyFont="1" applyBorder="1" applyAlignment="1">
      <alignment horizontal="center"/>
    </xf>
    <xf numFmtId="2" fontId="37" fillId="0" borderId="39" xfId="42" applyNumberFormat="1" applyFont="1" applyBorder="1" applyAlignment="1">
      <alignment horizontal="center"/>
    </xf>
    <xf numFmtId="0" fontId="37" fillId="0" borderId="0" xfId="42" applyFont="1" applyAlignment="1">
      <alignment horizontal="centerContinuous"/>
    </xf>
    <xf numFmtId="0" fontId="36" fillId="0" borderId="0" xfId="210" applyFont="1"/>
    <xf numFmtId="0" fontId="37" fillId="0" borderId="0" xfId="210" applyFont="1" applyAlignment="1">
      <alignment horizontal="center"/>
    </xf>
    <xf numFmtId="0" fontId="38" fillId="0" borderId="0" xfId="210" applyFont="1" applyAlignment="1">
      <alignment horizontal="left"/>
    </xf>
    <xf numFmtId="0" fontId="36" fillId="0" borderId="0" xfId="210" applyFont="1" applyAlignment="1">
      <alignment horizontal="centerContinuous"/>
    </xf>
    <xf numFmtId="0" fontId="39" fillId="0" borderId="13" xfId="210" applyFont="1" applyBorder="1" applyAlignment="1">
      <alignment vertical="center"/>
    </xf>
    <xf numFmtId="0" fontId="37" fillId="0" borderId="47" xfId="210" applyFont="1" applyBorder="1" applyAlignment="1">
      <alignment horizontal="center"/>
    </xf>
    <xf numFmtId="2" fontId="37" fillId="0" borderId="49" xfId="210" applyNumberFormat="1" applyFont="1" applyBorder="1" applyAlignment="1">
      <alignment horizontal="center"/>
    </xf>
    <xf numFmtId="0" fontId="37" fillId="0" borderId="42" xfId="210" applyFont="1" applyBorder="1" applyAlignment="1">
      <alignment horizontal="center"/>
    </xf>
    <xf numFmtId="2" fontId="37" fillId="0" borderId="14" xfId="210" applyNumberFormat="1" applyFont="1" applyBorder="1" applyAlignment="1">
      <alignment horizontal="center"/>
    </xf>
    <xf numFmtId="0" fontId="37" fillId="0" borderId="55" xfId="210" applyFont="1" applyBorder="1" applyAlignment="1">
      <alignment horizontal="center"/>
    </xf>
    <xf numFmtId="2" fontId="37" fillId="0" borderId="12" xfId="210" applyNumberFormat="1" applyFont="1" applyBorder="1" applyAlignment="1">
      <alignment horizontal="center"/>
    </xf>
    <xf numFmtId="0" fontId="37" fillId="0" borderId="59" xfId="210" applyFont="1" applyBorder="1" applyAlignment="1">
      <alignment horizontal="center"/>
    </xf>
    <xf numFmtId="0" fontId="37" fillId="0" borderId="58" xfId="210" applyFont="1" applyBorder="1" applyAlignment="1">
      <alignment horizontal="center"/>
    </xf>
    <xf numFmtId="1" fontId="37" fillId="0" borderId="28" xfId="210" applyNumberFormat="1" applyFont="1" applyBorder="1" applyAlignment="1">
      <alignment horizontal="center"/>
    </xf>
    <xf numFmtId="2" fontId="37" fillId="0" borderId="56" xfId="210" applyNumberFormat="1" applyFont="1" applyBorder="1" applyAlignment="1">
      <alignment horizontal="center"/>
    </xf>
    <xf numFmtId="2" fontId="37" fillId="0" borderId="57" xfId="210" applyNumberFormat="1" applyFont="1" applyBorder="1" applyAlignment="1">
      <alignment horizontal="center"/>
    </xf>
    <xf numFmtId="1" fontId="37" fillId="0" borderId="58" xfId="210" applyNumberFormat="1" applyFont="1" applyBorder="1" applyAlignment="1">
      <alignment horizontal="center"/>
    </xf>
    <xf numFmtId="0" fontId="37" fillId="0" borderId="32" xfId="210" applyFont="1" applyBorder="1" applyAlignment="1">
      <alignment horizontal="center"/>
    </xf>
    <xf numFmtId="2" fontId="37" fillId="0" borderId="0" xfId="210" applyNumberFormat="1" applyFont="1" applyAlignment="1">
      <alignment horizontal="center"/>
    </xf>
    <xf numFmtId="1" fontId="37" fillId="0" borderId="0" xfId="210" applyNumberFormat="1" applyFont="1" applyAlignment="1">
      <alignment horizontal="center"/>
    </xf>
    <xf numFmtId="0" fontId="40" fillId="0" borderId="0" xfId="213" applyFont="1" applyAlignment="1">
      <alignment horizontal="left"/>
    </xf>
    <xf numFmtId="0" fontId="83" fillId="0" borderId="0" xfId="0" applyFont="1" applyAlignment="1">
      <alignment vertical="center"/>
    </xf>
    <xf numFmtId="0" fontId="83" fillId="0" borderId="0" xfId="210" applyFont="1"/>
    <xf numFmtId="0" fontId="39" fillId="0" borderId="0" xfId="210" applyFont="1" applyAlignment="1">
      <alignment horizontal="center" vertical="center"/>
    </xf>
    <xf numFmtId="0" fontId="83" fillId="0" borderId="0" xfId="0" applyFont="1"/>
    <xf numFmtId="0" fontId="40" fillId="0" borderId="0" xfId="228" applyFont="1" applyAlignment="1">
      <alignment vertical="center"/>
    </xf>
    <xf numFmtId="0" fontId="86" fillId="0" borderId="0" xfId="228" applyFont="1" applyAlignment="1">
      <alignment horizontal="centerContinuous" vertical="center"/>
    </xf>
    <xf numFmtId="0" fontId="40" fillId="0" borderId="0" xfId="228" applyFont="1" applyAlignment="1">
      <alignment horizontal="centerContinuous" vertical="center"/>
    </xf>
    <xf numFmtId="0" fontId="87" fillId="0" borderId="0" xfId="228" applyFont="1" applyAlignment="1">
      <alignment horizontal="centerContinuous" vertical="center"/>
    </xf>
    <xf numFmtId="0" fontId="87" fillId="0" borderId="0" xfId="228" applyFont="1" applyAlignment="1">
      <alignment vertical="center"/>
    </xf>
    <xf numFmtId="0" fontId="88" fillId="0" borderId="0" xfId="228" applyFont="1" applyAlignment="1">
      <alignment vertical="center"/>
    </xf>
    <xf numFmtId="0" fontId="38" fillId="0" borderId="0" xfId="228" applyFont="1" applyAlignment="1">
      <alignment horizontal="center" vertical="center"/>
    </xf>
    <xf numFmtId="0" fontId="40" fillId="0" borderId="0" xfId="228" applyFont="1" applyAlignment="1">
      <alignment horizontal="center" vertical="center"/>
    </xf>
    <xf numFmtId="0" fontId="40" fillId="0" borderId="0" xfId="120"/>
    <xf numFmtId="0" fontId="40" fillId="0" borderId="0" xfId="120" applyAlignment="1">
      <alignment horizontal="center"/>
    </xf>
    <xf numFmtId="0" fontId="40" fillId="0" borderId="0" xfId="114" applyFont="1"/>
    <xf numFmtId="1" fontId="37" fillId="0" borderId="10" xfId="42" applyNumberFormat="1" applyFont="1" applyBorder="1" applyAlignment="1">
      <alignment horizontal="center"/>
    </xf>
    <xf numFmtId="1" fontId="37" fillId="0" borderId="14" xfId="42" applyNumberFormat="1" applyFont="1" applyBorder="1" applyAlignment="1">
      <alignment horizontal="center"/>
    </xf>
    <xf numFmtId="1" fontId="37" fillId="0" borderId="15" xfId="42" applyNumberFormat="1" applyFont="1" applyBorder="1" applyAlignment="1">
      <alignment horizontal="center"/>
    </xf>
    <xf numFmtId="0" fontId="40" fillId="0" borderId="0" xfId="99" applyFont="1" applyAlignment="1">
      <alignment vertical="center"/>
    </xf>
    <xf numFmtId="0" fontId="37" fillId="0" borderId="0" xfId="210" applyFont="1" applyAlignment="1">
      <alignment horizontal="right"/>
    </xf>
    <xf numFmtId="0" fontId="37" fillId="0" borderId="0" xfId="42" applyFont="1" applyAlignment="1">
      <alignment horizontal="right" vertical="center"/>
    </xf>
    <xf numFmtId="0" fontId="88" fillId="0" borderId="0" xfId="228" applyFont="1" applyAlignment="1">
      <alignment horizontal="left" vertical="center"/>
    </xf>
    <xf numFmtId="0" fontId="40" fillId="0" borderId="0" xfId="211" applyFont="1" applyAlignment="1">
      <alignment horizontal="left"/>
    </xf>
    <xf numFmtId="0" fontId="40" fillId="0" borderId="0" xfId="210" applyFont="1" applyAlignment="1">
      <alignment horizontal="left"/>
    </xf>
    <xf numFmtId="0" fontId="40" fillId="0" borderId="0" xfId="42" applyFont="1" applyAlignment="1">
      <alignment horizontal="left"/>
    </xf>
    <xf numFmtId="0" fontId="37" fillId="0" borderId="33" xfId="42" applyFont="1" applyBorder="1" applyAlignment="1">
      <alignment horizontal="center"/>
    </xf>
    <xf numFmtId="0" fontId="37" fillId="0" borderId="33" xfId="42" applyFont="1" applyBorder="1"/>
    <xf numFmtId="0" fontId="37" fillId="0" borderId="35" xfId="42" applyFont="1" applyBorder="1" applyAlignment="1">
      <alignment horizontal="center"/>
    </xf>
    <xf numFmtId="2" fontId="37" fillId="0" borderId="35" xfId="42" applyNumberFormat="1" applyFont="1" applyBorder="1" applyAlignment="1">
      <alignment horizontal="center"/>
    </xf>
    <xf numFmtId="0" fontId="37" fillId="0" borderId="36" xfId="42" applyFont="1" applyBorder="1" applyAlignment="1">
      <alignment horizontal="center"/>
    </xf>
    <xf numFmtId="0" fontId="37" fillId="0" borderId="36" xfId="42" applyFont="1" applyBorder="1"/>
    <xf numFmtId="0" fontId="37" fillId="0" borderId="14" xfId="42" applyFont="1" applyBorder="1" applyAlignment="1">
      <alignment horizontal="center"/>
    </xf>
    <xf numFmtId="0" fontId="37" fillId="0" borderId="37" xfId="42" applyFont="1" applyBorder="1" applyAlignment="1">
      <alignment horizontal="center"/>
    </xf>
    <xf numFmtId="0" fontId="37" fillId="0" borderId="37" xfId="42" applyFont="1" applyBorder="1"/>
    <xf numFmtId="0" fontId="37" fillId="0" borderId="15" xfId="42" applyFont="1" applyBorder="1" applyAlignment="1">
      <alignment horizontal="center"/>
    </xf>
    <xf numFmtId="0" fontId="37" fillId="0" borderId="14" xfId="42" applyFont="1" applyBorder="1"/>
    <xf numFmtId="0" fontId="37" fillId="0" borderId="15" xfId="42" applyFont="1" applyBorder="1"/>
    <xf numFmtId="0" fontId="37" fillId="0" borderId="60" xfId="210" applyFont="1" applyBorder="1" applyAlignment="1">
      <alignment horizontal="center"/>
    </xf>
    <xf numFmtId="0" fontId="37" fillId="0" borderId="60" xfId="210" applyFont="1" applyBorder="1"/>
    <xf numFmtId="0" fontId="37" fillId="0" borderId="36" xfId="210" applyFont="1" applyBorder="1" applyAlignment="1">
      <alignment horizontal="center"/>
    </xf>
    <xf numFmtId="0" fontId="37" fillId="0" borderId="36" xfId="210" applyFont="1" applyBorder="1"/>
    <xf numFmtId="0" fontId="37" fillId="0" borderId="61" xfId="210" applyFont="1" applyBorder="1" applyAlignment="1">
      <alignment horizontal="center"/>
    </xf>
    <xf numFmtId="0" fontId="37" fillId="0" borderId="61" xfId="210" applyFont="1" applyBorder="1"/>
    <xf numFmtId="0" fontId="39" fillId="0" borderId="29" xfId="42" applyFont="1" applyBorder="1" applyAlignment="1">
      <alignment horizontal="center" vertical="center"/>
    </xf>
    <xf numFmtId="0" fontId="39" fillId="0" borderId="49" xfId="42" applyFont="1" applyBorder="1" applyAlignment="1">
      <alignment horizontal="centerContinuous"/>
    </xf>
    <xf numFmtId="0" fontId="40" fillId="0" borderId="10" xfId="42" applyFont="1" applyBorder="1" applyAlignment="1">
      <alignment horizontal="center"/>
    </xf>
    <xf numFmtId="0" fontId="40" fillId="0" borderId="14" xfId="42" applyFont="1" applyBorder="1" applyAlignment="1">
      <alignment horizontal="center"/>
    </xf>
    <xf numFmtId="0" fontId="40" fillId="0" borderId="15" xfId="42" applyFont="1" applyBorder="1" applyAlignment="1">
      <alignment horizontal="center"/>
    </xf>
    <xf numFmtId="0" fontId="40" fillId="0" borderId="49" xfId="42" applyFont="1" applyBorder="1" applyAlignment="1">
      <alignment horizontal="center"/>
    </xf>
    <xf numFmtId="2" fontId="37" fillId="0" borderId="49" xfId="42" applyNumberFormat="1" applyFont="1" applyBorder="1" applyAlignment="1">
      <alignment horizontal="center"/>
    </xf>
    <xf numFmtId="1" fontId="37" fillId="0" borderId="28" xfId="42" applyNumberFormat="1" applyFont="1" applyBorder="1" applyAlignment="1">
      <alignment horizontal="center"/>
    </xf>
    <xf numFmtId="0" fontId="40" fillId="0" borderId="34" xfId="42" applyFont="1" applyBorder="1" applyAlignment="1">
      <alignment horizontal="center"/>
    </xf>
    <xf numFmtId="0" fontId="40" fillId="0" borderId="12" xfId="42" applyFont="1" applyBorder="1" applyAlignment="1">
      <alignment horizontal="center"/>
    </xf>
    <xf numFmtId="1" fontId="36" fillId="0" borderId="0" xfId="42" applyNumberFormat="1" applyFont="1"/>
    <xf numFmtId="0" fontId="37" fillId="0" borderId="78" xfId="210" applyFont="1" applyBorder="1" applyAlignment="1">
      <alignment horizontal="center"/>
    </xf>
    <xf numFmtId="0" fontId="37" fillId="0" borderId="79" xfId="210" applyFont="1" applyBorder="1" applyAlignment="1">
      <alignment horizontal="center"/>
    </xf>
    <xf numFmtId="0" fontId="84" fillId="0" borderId="0" xfId="276" applyFont="1" applyAlignment="1">
      <alignment vertical="center"/>
    </xf>
    <xf numFmtId="0" fontId="84" fillId="0" borderId="0" xfId="276" applyFont="1"/>
    <xf numFmtId="0" fontId="37" fillId="0" borderId="49" xfId="42" applyFont="1" applyBorder="1" applyAlignment="1">
      <alignment horizontal="center"/>
    </xf>
    <xf numFmtId="0" fontId="37" fillId="0" borderId="49" xfId="42" applyFont="1" applyBorder="1"/>
    <xf numFmtId="1" fontId="37" fillId="0" borderId="49" xfId="42" applyNumberFormat="1" applyFont="1" applyBorder="1" applyAlignment="1">
      <alignment horizontal="center"/>
    </xf>
    <xf numFmtId="0" fontId="37" fillId="0" borderId="78" xfId="42" applyFont="1" applyBorder="1" applyAlignment="1">
      <alignment horizontal="center"/>
    </xf>
    <xf numFmtId="0" fontId="37" fillId="0" borderId="79" xfId="42" applyFont="1" applyBorder="1" applyAlignment="1">
      <alignment horizontal="center"/>
    </xf>
    <xf numFmtId="0" fontId="37" fillId="0" borderId="28" xfId="42" applyFont="1" applyBorder="1" applyAlignment="1">
      <alignment horizontal="center"/>
    </xf>
    <xf numFmtId="0" fontId="40" fillId="0" borderId="14" xfId="42" applyFont="1" applyBorder="1"/>
    <xf numFmtId="0" fontId="40" fillId="0" borderId="15" xfId="42" applyFont="1" applyBorder="1"/>
    <xf numFmtId="0" fontId="40" fillId="0" borderId="76" xfId="210" applyFont="1" applyBorder="1" applyAlignment="1">
      <alignment horizontal="center"/>
    </xf>
    <xf numFmtId="0" fontId="40" fillId="0" borderId="50" xfId="210" applyFont="1" applyBorder="1" applyAlignment="1">
      <alignment horizontal="center"/>
    </xf>
    <xf numFmtId="0" fontId="40" fillId="0" borderId="46" xfId="210" applyFont="1" applyBorder="1" applyAlignment="1">
      <alignment horizontal="center"/>
    </xf>
    <xf numFmtId="0" fontId="40" fillId="0" borderId="53" xfId="210" applyFont="1" applyBorder="1" applyAlignment="1">
      <alignment horizontal="center"/>
    </xf>
    <xf numFmtId="0" fontId="40" fillId="0" borderId="41" xfId="210" applyFont="1" applyBorder="1" applyAlignment="1">
      <alignment horizontal="center"/>
    </xf>
    <xf numFmtId="0" fontId="40" fillId="0" borderId="54" xfId="210" applyFont="1" applyBorder="1" applyAlignment="1">
      <alignment horizontal="center"/>
    </xf>
    <xf numFmtId="0" fontId="40" fillId="0" borderId="51" xfId="210" applyFont="1" applyBorder="1" applyAlignment="1">
      <alignment horizontal="center"/>
    </xf>
    <xf numFmtId="0" fontId="40" fillId="0" borderId="44" xfId="210" applyFont="1" applyBorder="1" applyAlignment="1">
      <alignment horizontal="center"/>
    </xf>
    <xf numFmtId="0" fontId="40" fillId="0" borderId="52" xfId="210" applyFont="1" applyBorder="1" applyAlignment="1">
      <alignment horizontal="center"/>
    </xf>
    <xf numFmtId="0" fontId="39" fillId="0" borderId="69" xfId="210" applyFont="1" applyBorder="1" applyAlignment="1">
      <alignment horizontal="centerContinuous" vertical="center"/>
    </xf>
    <xf numFmtId="0" fontId="39" fillId="0" borderId="89" xfId="210" applyFont="1" applyBorder="1" applyAlignment="1">
      <alignment horizontal="centerContinuous" vertical="center"/>
    </xf>
    <xf numFmtId="0" fontId="39" fillId="0" borderId="100" xfId="210" applyFont="1" applyBorder="1" applyAlignment="1">
      <alignment horizontal="centerContinuous" vertical="center"/>
    </xf>
    <xf numFmtId="0" fontId="39" fillId="0" borderId="48" xfId="210" applyFont="1" applyBorder="1" applyAlignment="1">
      <alignment horizontal="centerContinuous" vertical="center"/>
    </xf>
    <xf numFmtId="0" fontId="39" fillId="0" borderId="101" xfId="210" applyFont="1" applyBorder="1" applyAlignment="1">
      <alignment horizontal="center" vertical="center"/>
    </xf>
    <xf numFmtId="0" fontId="39" fillId="0" borderId="102" xfId="210" applyFont="1" applyBorder="1" applyAlignment="1">
      <alignment horizontal="center" vertical="center"/>
    </xf>
    <xf numFmtId="0" fontId="39" fillId="0" borderId="103" xfId="210" applyFont="1" applyBorder="1" applyAlignment="1">
      <alignment horizontal="center" vertical="center"/>
    </xf>
    <xf numFmtId="0" fontId="93" fillId="0" borderId="28" xfId="0" applyFont="1" applyBorder="1" applyAlignment="1">
      <alignment horizontal="centerContinuous"/>
    </xf>
    <xf numFmtId="0" fontId="93" fillId="0" borderId="13" xfId="277" applyFont="1" applyBorder="1" applyAlignment="1">
      <alignment horizontal="center"/>
    </xf>
    <xf numFmtId="0" fontId="93" fillId="0" borderId="28" xfId="277" applyFont="1" applyBorder="1" applyAlignment="1">
      <alignment horizontal="center"/>
    </xf>
    <xf numFmtId="0" fontId="95" fillId="0" borderId="0" xfId="213" applyFont="1" applyAlignment="1">
      <alignment horizontal="left"/>
    </xf>
    <xf numFmtId="0" fontId="96" fillId="0" borderId="0" xfId="261" applyFont="1" applyAlignment="1">
      <alignment horizontal="center"/>
    </xf>
    <xf numFmtId="0" fontId="96" fillId="0" borderId="0" xfId="261" applyFont="1" applyAlignment="1">
      <alignment horizontal="left"/>
    </xf>
    <xf numFmtId="191" fontId="96" fillId="0" borderId="0" xfId="261" applyNumberFormat="1" applyFont="1" applyAlignment="1">
      <alignment horizontal="center"/>
    </xf>
    <xf numFmtId="191" fontId="96" fillId="0" borderId="0" xfId="261" applyNumberFormat="1" applyFont="1" applyAlignment="1">
      <alignment horizontal="center" vertical="center"/>
    </xf>
    <xf numFmtId="191" fontId="93" fillId="0" borderId="28" xfId="0" applyNumberFormat="1" applyFont="1" applyBorder="1" applyAlignment="1">
      <alignment horizontal="centerContinuous"/>
    </xf>
    <xf numFmtId="191" fontId="93" fillId="0" borderId="28" xfId="277" applyNumberFormat="1" applyFont="1" applyBorder="1" applyAlignment="1">
      <alignment horizontal="centerContinuous"/>
    </xf>
    <xf numFmtId="0" fontId="97" fillId="0" borderId="0" xfId="261" applyFont="1"/>
    <xf numFmtId="0" fontId="96" fillId="0" borderId="91" xfId="0" applyFont="1" applyBorder="1" applyAlignment="1">
      <alignment horizontal="center"/>
    </xf>
    <xf numFmtId="0" fontId="96" fillId="0" borderId="91" xfId="0" applyFont="1" applyBorder="1"/>
    <xf numFmtId="191" fontId="96" fillId="0" borderId="91" xfId="0" applyNumberFormat="1" applyFont="1" applyBorder="1"/>
    <xf numFmtId="191" fontId="98" fillId="0" borderId="91" xfId="0" applyNumberFormat="1" applyFont="1" applyBorder="1"/>
    <xf numFmtId="0" fontId="96" fillId="0" borderId="92" xfId="0" applyFont="1" applyBorder="1"/>
    <xf numFmtId="0" fontId="96" fillId="0" borderId="93" xfId="0" applyFont="1" applyBorder="1" applyAlignment="1">
      <alignment horizontal="center"/>
    </xf>
    <xf numFmtId="0" fontId="96" fillId="0" borderId="93" xfId="0" applyFont="1" applyBorder="1"/>
    <xf numFmtId="0" fontId="96" fillId="0" borderId="28" xfId="0" applyFont="1" applyBorder="1" applyAlignment="1">
      <alignment horizontal="right"/>
    </xf>
    <xf numFmtId="191" fontId="96" fillId="0" borderId="28" xfId="0" applyNumberFormat="1" applyFont="1" applyBorder="1" applyAlignment="1">
      <alignment horizontal="right"/>
    </xf>
    <xf numFmtId="0" fontId="96" fillId="0" borderId="0" xfId="261" applyFont="1" applyAlignment="1">
      <alignment horizontal="right"/>
    </xf>
    <xf numFmtId="191" fontId="96" fillId="0" borderId="93" xfId="0" applyNumberFormat="1" applyFont="1" applyBorder="1" applyAlignment="1">
      <alignment horizontal="center"/>
    </xf>
    <xf numFmtId="0" fontId="96" fillId="0" borderId="90" xfId="0" applyFont="1" applyBorder="1"/>
    <xf numFmtId="0" fontId="96" fillId="0" borderId="108" xfId="0" applyFont="1" applyBorder="1"/>
    <xf numFmtId="191" fontId="96" fillId="0" borderId="108" xfId="0" applyNumberFormat="1" applyFont="1" applyBorder="1"/>
    <xf numFmtId="191" fontId="98" fillId="0" borderId="108" xfId="0" applyNumberFormat="1" applyFont="1" applyBorder="1"/>
    <xf numFmtId="0" fontId="96" fillId="0" borderId="13" xfId="0" applyFont="1" applyBorder="1" applyAlignment="1">
      <alignment horizontal="center"/>
    </xf>
    <xf numFmtId="0" fontId="96" fillId="0" borderId="13" xfId="0" applyFont="1" applyBorder="1" applyAlignment="1">
      <alignment horizontal="right"/>
    </xf>
    <xf numFmtId="191" fontId="96" fillId="0" borderId="13" xfId="0" applyNumberFormat="1" applyFont="1" applyBorder="1"/>
    <xf numFmtId="0" fontId="98" fillId="0" borderId="91" xfId="0" applyFont="1" applyBorder="1" applyAlignment="1">
      <alignment horizontal="center"/>
    </xf>
    <xf numFmtId="0" fontId="98" fillId="0" borderId="91" xfId="0" applyFont="1" applyBorder="1"/>
    <xf numFmtId="0" fontId="98" fillId="0" borderId="108" xfId="0" applyFont="1" applyBorder="1" applyAlignment="1">
      <alignment horizontal="center"/>
    </xf>
    <xf numFmtId="0" fontId="98" fillId="0" borderId="108" xfId="0" applyFont="1" applyBorder="1"/>
    <xf numFmtId="0" fontId="98" fillId="0" borderId="92" xfId="0" applyFont="1" applyBorder="1" applyAlignment="1">
      <alignment horizontal="center"/>
    </xf>
    <xf numFmtId="0" fontId="98" fillId="0" borderId="92" xfId="0" applyFont="1" applyBorder="1"/>
    <xf numFmtId="0" fontId="98" fillId="0" borderId="28" xfId="0" applyFont="1" applyBorder="1" applyAlignment="1">
      <alignment horizontal="right"/>
    </xf>
    <xf numFmtId="0" fontId="98" fillId="0" borderId="90" xfId="0" applyFont="1" applyBorder="1" applyAlignment="1">
      <alignment horizontal="center"/>
    </xf>
    <xf numFmtId="0" fontId="97" fillId="0" borderId="49" xfId="0" applyFont="1" applyBorder="1" applyAlignment="1">
      <alignment horizontal="center"/>
    </xf>
    <xf numFmtId="0" fontId="97" fillId="0" borderId="49" xfId="277" applyFont="1" applyBorder="1" applyAlignment="1">
      <alignment horizontal="center"/>
    </xf>
    <xf numFmtId="0" fontId="96" fillId="0" borderId="49" xfId="0" applyFont="1" applyBorder="1" applyAlignment="1">
      <alignment horizontal="left"/>
    </xf>
    <xf numFmtId="191" fontId="93" fillId="0" borderId="49" xfId="277" applyNumberFormat="1" applyFont="1" applyBorder="1" applyAlignment="1">
      <alignment horizontal="center"/>
    </xf>
    <xf numFmtId="0" fontId="96" fillId="0" borderId="14" xfId="0" applyFont="1" applyBorder="1" applyAlignment="1">
      <alignment horizontal="center"/>
    </xf>
    <xf numFmtId="0" fontId="98" fillId="0" borderId="14" xfId="0" applyFont="1" applyBorder="1" applyAlignment="1">
      <alignment horizontal="center"/>
    </xf>
    <xf numFmtId="0" fontId="98" fillId="0" borderId="14" xfId="0" applyFont="1" applyBorder="1"/>
    <xf numFmtId="191" fontId="96" fillId="0" borderId="14" xfId="0" applyNumberFormat="1" applyFont="1" applyBorder="1"/>
    <xf numFmtId="191" fontId="98" fillId="0" borderId="14" xfId="0" applyNumberFormat="1" applyFont="1" applyBorder="1"/>
    <xf numFmtId="0" fontId="94" fillId="0" borderId="14" xfId="0" applyFont="1" applyBorder="1" applyAlignment="1">
      <alignment horizontal="center"/>
    </xf>
    <xf numFmtId="0" fontId="94" fillId="0" borderId="14" xfId="0" applyFont="1" applyBorder="1"/>
    <xf numFmtId="0" fontId="96" fillId="0" borderId="15" xfId="0" applyFont="1" applyBorder="1" applyAlignment="1">
      <alignment horizontal="center"/>
    </xf>
    <xf numFmtId="0" fontId="98" fillId="0" borderId="15" xfId="0" applyFont="1" applyBorder="1" applyAlignment="1">
      <alignment horizontal="center"/>
    </xf>
    <xf numFmtId="0" fontId="98" fillId="0" borderId="15" xfId="0" applyFont="1" applyBorder="1"/>
    <xf numFmtId="191" fontId="96" fillId="0" borderId="15" xfId="0" applyNumberFormat="1" applyFont="1" applyBorder="1"/>
    <xf numFmtId="191" fontId="98" fillId="0" borderId="15" xfId="0" applyNumberFormat="1" applyFont="1" applyBorder="1"/>
    <xf numFmtId="0" fontId="96" fillId="0" borderId="49" xfId="0" applyFont="1" applyBorder="1" applyAlignment="1">
      <alignment horizontal="center"/>
    </xf>
    <xf numFmtId="0" fontId="98" fillId="0" borderId="49" xfId="0" applyFont="1" applyBorder="1" applyAlignment="1">
      <alignment horizontal="center"/>
    </xf>
    <xf numFmtId="0" fontId="98" fillId="0" borderId="49" xfId="0" applyFont="1" applyBorder="1"/>
    <xf numFmtId="191" fontId="96" fillId="0" borderId="49" xfId="0" applyNumberFormat="1" applyFont="1" applyBorder="1" applyAlignment="1">
      <alignment horizontal="center"/>
    </xf>
    <xf numFmtId="0" fontId="96" fillId="0" borderId="49" xfId="0" applyFont="1" applyBorder="1"/>
    <xf numFmtId="0" fontId="93" fillId="0" borderId="0" xfId="213" applyFont="1" applyAlignment="1">
      <alignment horizontal="left"/>
    </xf>
    <xf numFmtId="0" fontId="98" fillId="0" borderId="0" xfId="212" applyFont="1" applyAlignment="1">
      <alignment horizontal="center"/>
    </xf>
    <xf numFmtId="0" fontId="98" fillId="0" borderId="0" xfId="212" applyFont="1" applyAlignment="1">
      <alignment horizontal="left"/>
    </xf>
    <xf numFmtId="0" fontId="96" fillId="0" borderId="0" xfId="212" applyFont="1" applyAlignment="1">
      <alignment horizontal="center"/>
    </xf>
    <xf numFmtId="0" fontId="97" fillId="0" borderId="80" xfId="277" applyFont="1" applyBorder="1" applyAlignment="1">
      <alignment horizontal="center"/>
    </xf>
    <xf numFmtId="0" fontId="97" fillId="0" borderId="13" xfId="277" applyFont="1" applyBorder="1" applyAlignment="1">
      <alignment horizontal="center"/>
    </xf>
    <xf numFmtId="0" fontId="96" fillId="0" borderId="28" xfId="0" applyFont="1" applyBorder="1" applyAlignment="1">
      <alignment horizontal="left"/>
    </xf>
    <xf numFmtId="0" fontId="99" fillId="0" borderId="0" xfId="212" applyFont="1"/>
    <xf numFmtId="0" fontId="96" fillId="0" borderId="28" xfId="0" applyFont="1" applyBorder="1" applyAlignment="1">
      <alignment horizontal="center"/>
    </xf>
    <xf numFmtId="0" fontId="98" fillId="0" borderId="104" xfId="0" applyFont="1" applyBorder="1" applyAlignment="1">
      <alignment horizontal="center"/>
    </xf>
    <xf numFmtId="0" fontId="96" fillId="0" borderId="104" xfId="0" applyFont="1" applyBorder="1"/>
    <xf numFmtId="0" fontId="98" fillId="0" borderId="105" xfId="0" applyFont="1" applyBorder="1" applyAlignment="1">
      <alignment horizontal="center"/>
    </xf>
    <xf numFmtId="0" fontId="98" fillId="0" borderId="105" xfId="0" applyFont="1" applyBorder="1"/>
    <xf numFmtId="0" fontId="96" fillId="0" borderId="105" xfId="0" applyFont="1" applyBorder="1"/>
    <xf numFmtId="0" fontId="98" fillId="0" borderId="106" xfId="0" applyFont="1" applyBorder="1" applyAlignment="1">
      <alignment horizontal="center"/>
    </xf>
    <xf numFmtId="0" fontId="98" fillId="0" borderId="106" xfId="0" applyFont="1" applyBorder="1"/>
    <xf numFmtId="0" fontId="96" fillId="0" borderId="106" xfId="0" applyFont="1" applyBorder="1"/>
    <xf numFmtId="0" fontId="96" fillId="0" borderId="28" xfId="0" applyFont="1" applyBorder="1"/>
    <xf numFmtId="0" fontId="100" fillId="0" borderId="0" xfId="212" applyFont="1"/>
    <xf numFmtId="0" fontId="96" fillId="0" borderId="28" xfId="212" applyFont="1" applyBorder="1" applyAlignment="1">
      <alignment horizontal="right"/>
    </xf>
    <xf numFmtId="0" fontId="101" fillId="0" borderId="0" xfId="212" applyFont="1" applyAlignment="1">
      <alignment horizontal="center"/>
    </xf>
    <xf numFmtId="0" fontId="101" fillId="0" borderId="0" xfId="212" applyFont="1" applyAlignment="1">
      <alignment horizontal="left"/>
    </xf>
    <xf numFmtId="0" fontId="95" fillId="0" borderId="0" xfId="212" applyFont="1" applyAlignment="1">
      <alignment horizontal="center"/>
    </xf>
    <xf numFmtId="0" fontId="96" fillId="0" borderId="0" xfId="212" applyFont="1" applyAlignment="1">
      <alignment horizontal="right"/>
    </xf>
    <xf numFmtId="0" fontId="101" fillId="0" borderId="0" xfId="212" applyFont="1"/>
    <xf numFmtId="0" fontId="102" fillId="0" borderId="0" xfId="213" applyFont="1" applyAlignment="1">
      <alignment horizontal="left"/>
    </xf>
    <xf numFmtId="0" fontId="95" fillId="0" borderId="0" xfId="212" applyFont="1"/>
    <xf numFmtId="0" fontId="93" fillId="0" borderId="28" xfId="110" applyFont="1" applyBorder="1" applyAlignment="1">
      <alignment horizontal="centerContinuous"/>
    </xf>
    <xf numFmtId="0" fontId="93" fillId="0" borderId="29" xfId="110" applyFont="1" applyBorder="1" applyAlignment="1">
      <alignment horizontal="centerContinuous"/>
    </xf>
    <xf numFmtId="0" fontId="93" fillId="0" borderId="13" xfId="110" applyFont="1" applyBorder="1" applyAlignment="1">
      <alignment horizontal="center" vertical="top" wrapText="1"/>
    </xf>
    <xf numFmtId="0" fontId="98" fillId="0" borderId="86" xfId="212" applyFont="1" applyBorder="1" applyAlignment="1">
      <alignment horizontal="center"/>
    </xf>
    <xf numFmtId="0" fontId="98" fillId="0" borderId="86" xfId="212" applyFont="1" applyBorder="1" applyAlignment="1">
      <alignment horizontal="left"/>
    </xf>
    <xf numFmtId="0" fontId="96" fillId="0" borderId="86" xfId="212" applyFont="1" applyBorder="1" applyAlignment="1">
      <alignment horizontal="center"/>
    </xf>
    <xf numFmtId="2" fontId="93" fillId="0" borderId="86" xfId="110" applyNumberFormat="1" applyFont="1" applyBorder="1" applyAlignment="1">
      <alignment horizontal="center"/>
    </xf>
    <xf numFmtId="0" fontId="98" fillId="0" borderId="87" xfId="212" applyFont="1" applyBorder="1" applyAlignment="1">
      <alignment horizontal="center"/>
    </xf>
    <xf numFmtId="0" fontId="98" fillId="0" borderId="87" xfId="212" applyFont="1" applyBorder="1" applyAlignment="1">
      <alignment horizontal="left"/>
    </xf>
    <xf numFmtId="0" fontId="96" fillId="0" borderId="87" xfId="212" applyFont="1" applyBorder="1" applyAlignment="1">
      <alignment horizontal="center"/>
    </xf>
    <xf numFmtId="2" fontId="93" fillId="0" borderId="87" xfId="110" applyNumberFormat="1" applyFont="1" applyBorder="1" applyAlignment="1">
      <alignment horizontal="center"/>
    </xf>
    <xf numFmtId="0" fontId="98" fillId="0" borderId="88" xfId="212" applyFont="1" applyBorder="1" applyAlignment="1">
      <alignment horizontal="center"/>
    </xf>
    <xf numFmtId="0" fontId="98" fillId="0" borderId="88" xfId="212" applyFont="1" applyBorder="1" applyAlignment="1">
      <alignment horizontal="left"/>
    </xf>
    <xf numFmtId="0" fontId="96" fillId="0" borderId="88" xfId="212" applyFont="1" applyBorder="1" applyAlignment="1">
      <alignment horizontal="center"/>
    </xf>
    <xf numFmtId="2" fontId="93" fillId="0" borderId="88" xfId="110" applyNumberFormat="1" applyFont="1" applyBorder="1" applyAlignment="1">
      <alignment horizontal="center"/>
    </xf>
    <xf numFmtId="0" fontId="97" fillId="0" borderId="28" xfId="212" applyFont="1" applyBorder="1" applyAlignment="1">
      <alignment horizontal="center" vertical="center"/>
    </xf>
    <xf numFmtId="0" fontId="97" fillId="0" borderId="28" xfId="212" applyFont="1" applyBorder="1" applyAlignment="1">
      <alignment horizontal="left" vertical="center"/>
    </xf>
    <xf numFmtId="1" fontId="93" fillId="0" borderId="28" xfId="110" applyNumberFormat="1" applyFont="1" applyBorder="1" applyAlignment="1">
      <alignment horizontal="center" vertical="center"/>
    </xf>
    <xf numFmtId="0" fontId="96" fillId="0" borderId="0" xfId="212" applyFont="1" applyAlignment="1">
      <alignment horizontal="center" vertical="center"/>
    </xf>
    <xf numFmtId="0" fontId="103" fillId="0" borderId="0" xfId="110" applyFont="1"/>
    <xf numFmtId="0" fontId="104" fillId="0" borderId="0" xfId="110" applyFont="1"/>
    <xf numFmtId="0" fontId="103" fillId="0" borderId="0" xfId="110" applyFont="1" applyAlignment="1">
      <alignment horizontal="center"/>
    </xf>
    <xf numFmtId="0" fontId="104" fillId="0" borderId="0" xfId="110" applyFont="1" applyAlignment="1">
      <alignment horizontal="center"/>
    </xf>
    <xf numFmtId="191" fontId="96" fillId="0" borderId="28" xfId="281" applyNumberFormat="1" applyFont="1" applyBorder="1" applyAlignment="1">
      <alignment horizontal="center"/>
    </xf>
    <xf numFmtId="0" fontId="105" fillId="0" borderId="0" xfId="212" applyFont="1" applyAlignment="1">
      <alignment horizontal="center"/>
    </xf>
    <xf numFmtId="0" fontId="105" fillId="0" borderId="0" xfId="212" applyFont="1" applyAlignment="1">
      <alignment horizontal="left"/>
    </xf>
    <xf numFmtId="0" fontId="97" fillId="0" borderId="0" xfId="212" applyFont="1" applyAlignment="1">
      <alignment horizontal="center" vertical="center"/>
    </xf>
    <xf numFmtId="0" fontId="97" fillId="0" borderId="0" xfId="212" applyFont="1" applyAlignment="1">
      <alignment horizontal="center"/>
    </xf>
    <xf numFmtId="0" fontId="105" fillId="0" borderId="0" xfId="212" applyFont="1"/>
    <xf numFmtId="0" fontId="105" fillId="0" borderId="104" xfId="212" applyFont="1" applyBorder="1" applyAlignment="1">
      <alignment horizontal="center"/>
    </xf>
    <xf numFmtId="0" fontId="105" fillId="0" borderId="104" xfId="212" applyFont="1" applyBorder="1" applyAlignment="1">
      <alignment horizontal="left"/>
    </xf>
    <xf numFmtId="0" fontId="105" fillId="0" borderId="105" xfId="212" applyFont="1" applyBorder="1" applyAlignment="1">
      <alignment horizontal="center"/>
    </xf>
    <xf numFmtId="0" fontId="105" fillId="0" borderId="105" xfId="212" applyFont="1" applyBorder="1" applyAlignment="1">
      <alignment horizontal="left"/>
    </xf>
    <xf numFmtId="0" fontId="105" fillId="0" borderId="106" xfId="212" applyFont="1" applyBorder="1" applyAlignment="1">
      <alignment horizontal="center"/>
    </xf>
    <xf numFmtId="0" fontId="105" fillId="0" borderId="106" xfId="212" applyFont="1" applyBorder="1" applyAlignment="1">
      <alignment horizontal="left"/>
    </xf>
    <xf numFmtId="0" fontId="107" fillId="0" borderId="0" xfId="212" applyFont="1" applyAlignment="1">
      <alignment horizontal="center"/>
    </xf>
    <xf numFmtId="0" fontId="105" fillId="0" borderId="86" xfId="212" applyFont="1" applyBorder="1" applyAlignment="1">
      <alignment horizontal="center"/>
    </xf>
    <xf numFmtId="0" fontId="105" fillId="0" borderId="86" xfId="212" applyFont="1" applyBorder="1" applyAlignment="1">
      <alignment horizontal="left"/>
    </xf>
    <xf numFmtId="0" fontId="105" fillId="0" borderId="87" xfId="212" applyFont="1" applyBorder="1" applyAlignment="1">
      <alignment horizontal="center"/>
    </xf>
    <xf numFmtId="0" fontId="105" fillId="0" borderId="87" xfId="212" applyFont="1" applyBorder="1" applyAlignment="1">
      <alignment horizontal="left"/>
    </xf>
    <xf numFmtId="0" fontId="105" fillId="0" borderId="88" xfId="212" applyFont="1" applyBorder="1" applyAlignment="1">
      <alignment horizontal="center"/>
    </xf>
    <xf numFmtId="0" fontId="105" fillId="0" borderId="88" xfId="212" applyFont="1" applyBorder="1" applyAlignment="1">
      <alignment horizontal="left"/>
    </xf>
    <xf numFmtId="0" fontId="97" fillId="0" borderId="0" xfId="212" applyFont="1" applyAlignment="1">
      <alignment horizontal="left" vertical="center"/>
    </xf>
    <xf numFmtId="0" fontId="97" fillId="0" borderId="0" xfId="212" applyFont="1" applyAlignment="1">
      <alignment vertical="center"/>
    </xf>
    <xf numFmtId="191" fontId="105" fillId="0" borderId="0" xfId="212" applyNumberFormat="1" applyFont="1" applyAlignment="1">
      <alignment horizontal="center"/>
    </xf>
    <xf numFmtId="191" fontId="97" fillId="0" borderId="0" xfId="212" applyNumberFormat="1" applyFont="1" applyAlignment="1">
      <alignment horizontal="center" vertical="center"/>
    </xf>
    <xf numFmtId="191" fontId="96" fillId="0" borderId="0" xfId="212" applyNumberFormat="1" applyFont="1" applyAlignment="1">
      <alignment horizontal="right"/>
    </xf>
    <xf numFmtId="191" fontId="106" fillId="0" borderId="28" xfId="212" applyNumberFormat="1" applyFont="1" applyBorder="1" applyAlignment="1">
      <alignment horizontal="centerContinuous"/>
    </xf>
    <xf numFmtId="191" fontId="106" fillId="0" borderId="13" xfId="212" applyNumberFormat="1" applyFont="1" applyBorder="1" applyAlignment="1">
      <alignment horizontal="center"/>
    </xf>
    <xf numFmtId="191" fontId="105" fillId="0" borderId="104" xfId="212" applyNumberFormat="1" applyFont="1" applyBorder="1" applyAlignment="1">
      <alignment horizontal="center"/>
    </xf>
    <xf numFmtId="191" fontId="105" fillId="0" borderId="105" xfId="212" applyNumberFormat="1" applyFont="1" applyBorder="1" applyAlignment="1">
      <alignment horizontal="center"/>
    </xf>
    <xf numFmtId="191" fontId="105" fillId="0" borderId="106" xfId="212" applyNumberFormat="1" applyFont="1" applyBorder="1" applyAlignment="1">
      <alignment horizontal="center"/>
    </xf>
    <xf numFmtId="191" fontId="97" fillId="0" borderId="13" xfId="212" applyNumberFormat="1" applyFont="1" applyBorder="1" applyAlignment="1">
      <alignment horizontal="center" vertical="center"/>
    </xf>
    <xf numFmtId="191" fontId="97" fillId="0" borderId="0" xfId="212" applyNumberFormat="1" applyFont="1" applyAlignment="1">
      <alignment horizontal="center"/>
    </xf>
    <xf numFmtId="191" fontId="105" fillId="0" borderId="28" xfId="212" applyNumberFormat="1" applyFont="1" applyBorder="1" applyAlignment="1">
      <alignment horizontal="centerContinuous"/>
    </xf>
    <xf numFmtId="191" fontId="106" fillId="0" borderId="28" xfId="212" applyNumberFormat="1" applyFont="1" applyBorder="1" applyAlignment="1">
      <alignment horizontal="center"/>
    </xf>
    <xf numFmtId="191" fontId="105" fillId="0" borderId="86" xfId="212" applyNumberFormat="1" applyFont="1" applyBorder="1" applyAlignment="1">
      <alignment horizontal="center"/>
    </xf>
    <xf numFmtId="191" fontId="105" fillId="0" borderId="87" xfId="212" applyNumberFormat="1" applyFont="1" applyBorder="1" applyAlignment="1">
      <alignment horizontal="center"/>
    </xf>
    <xf numFmtId="191" fontId="98" fillId="0" borderId="87" xfId="0" applyNumberFormat="1" applyFont="1" applyBorder="1" applyAlignment="1">
      <alignment horizontal="center"/>
    </xf>
    <xf numFmtId="191" fontId="105" fillId="0" borderId="88" xfId="212" applyNumberFormat="1" applyFont="1" applyBorder="1" applyAlignment="1">
      <alignment horizontal="center"/>
    </xf>
    <xf numFmtId="191" fontId="97" fillId="0" borderId="28" xfId="212" applyNumberFormat="1" applyFont="1" applyBorder="1" applyAlignment="1">
      <alignment horizontal="center" vertical="center"/>
    </xf>
    <xf numFmtId="0" fontId="94" fillId="0" borderId="0" xfId="99" applyFont="1"/>
    <xf numFmtId="0" fontId="98" fillId="0" borderId="0" xfId="99" applyFont="1"/>
    <xf numFmtId="0" fontId="93" fillId="0" borderId="0" xfId="99" applyFont="1"/>
    <xf numFmtId="0" fontId="93" fillId="0" borderId="0" xfId="99" applyFont="1" applyAlignment="1">
      <alignment vertical="center"/>
    </xf>
    <xf numFmtId="0" fontId="94" fillId="0" borderId="0" xfId="99" applyFont="1" applyAlignment="1">
      <alignment vertical="center"/>
    </xf>
    <xf numFmtId="0" fontId="98" fillId="0" borderId="0" xfId="99" applyFont="1" applyAlignment="1">
      <alignment vertical="center"/>
    </xf>
    <xf numFmtId="0" fontId="96" fillId="0" borderId="80" xfId="263" applyFont="1" applyBorder="1" applyAlignment="1">
      <alignment horizontal="center"/>
    </xf>
    <xf numFmtId="0" fontId="93" fillId="0" borderId="50" xfId="217" applyFont="1" applyBorder="1" applyAlignment="1">
      <alignment horizontal="centerContinuous" vertical="center"/>
    </xf>
    <xf numFmtId="0" fontId="93" fillId="0" borderId="46" xfId="217" applyFont="1" applyBorder="1" applyAlignment="1">
      <alignment horizontal="centerContinuous" vertical="center" shrinkToFit="1"/>
    </xf>
    <xf numFmtId="0" fontId="93" fillId="0" borderId="70" xfId="217" applyFont="1" applyBorder="1" applyAlignment="1">
      <alignment horizontal="center" vertical="center"/>
    </xf>
    <xf numFmtId="0" fontId="96" fillId="0" borderId="11" xfId="263" applyFont="1" applyBorder="1" applyAlignment="1">
      <alignment horizontal="center"/>
    </xf>
    <xf numFmtId="0" fontId="93" fillId="0" borderId="77" xfId="220" applyFont="1" applyBorder="1" applyAlignment="1">
      <alignment horizontal="center" vertical="center"/>
    </xf>
    <xf numFmtId="0" fontId="93" fillId="0" borderId="67" xfId="220" applyFont="1" applyBorder="1" applyAlignment="1">
      <alignment horizontal="center" vertical="center" shrinkToFit="1"/>
    </xf>
    <xf numFmtId="0" fontId="93" fillId="0" borderId="107" xfId="220" applyFont="1" applyBorder="1" applyAlignment="1">
      <alignment horizontal="center" vertical="center"/>
    </xf>
    <xf numFmtId="0" fontId="94" fillId="0" borderId="28" xfId="220" applyFont="1" applyBorder="1" applyAlignment="1">
      <alignment horizontal="center" vertical="center"/>
    </xf>
    <xf numFmtId="0" fontId="94" fillId="0" borderId="28" xfId="220" applyFont="1" applyBorder="1" applyAlignment="1">
      <alignment horizontal="left" vertical="center" shrinkToFit="1"/>
    </xf>
    <xf numFmtId="0" fontId="94" fillId="0" borderId="86" xfId="99" applyFont="1" applyBorder="1" applyAlignment="1">
      <alignment horizontal="center" vertical="center"/>
    </xf>
    <xf numFmtId="0" fontId="98" fillId="0" borderId="86" xfId="99" applyFont="1" applyBorder="1" applyAlignment="1">
      <alignment horizontal="left" vertical="center"/>
    </xf>
    <xf numFmtId="0" fontId="94" fillId="0" borderId="86" xfId="217" applyFont="1" applyBorder="1" applyAlignment="1">
      <alignment horizontal="left" vertical="center"/>
    </xf>
    <xf numFmtId="0" fontId="94" fillId="0" borderId="86" xfId="220" applyFont="1" applyBorder="1" applyAlignment="1">
      <alignment horizontal="center" vertical="center"/>
    </xf>
    <xf numFmtId="0" fontId="94" fillId="0" borderId="86" xfId="220" applyFont="1" applyBorder="1" applyAlignment="1">
      <alignment horizontal="left" vertical="center" shrinkToFit="1"/>
    </xf>
    <xf numFmtId="0" fontId="94" fillId="0" borderId="87" xfId="99" applyFont="1" applyBorder="1" applyAlignment="1">
      <alignment horizontal="center" vertical="center"/>
    </xf>
    <xf numFmtId="1" fontId="94" fillId="0" borderId="87" xfId="99" applyNumberFormat="1" applyFont="1" applyBorder="1" applyAlignment="1">
      <alignment horizontal="center" vertical="center"/>
    </xf>
    <xf numFmtId="0" fontId="98" fillId="0" borderId="87" xfId="99" applyFont="1" applyBorder="1" applyAlignment="1">
      <alignment vertical="center"/>
    </xf>
    <xf numFmtId="0" fontId="94" fillId="0" borderId="87" xfId="216" applyFont="1" applyBorder="1" applyAlignment="1">
      <alignment horizontal="left" vertical="center"/>
    </xf>
    <xf numFmtId="0" fontId="94" fillId="0" borderId="87" xfId="220" applyFont="1" applyBorder="1" applyAlignment="1">
      <alignment horizontal="center" vertical="center"/>
    </xf>
    <xf numFmtId="0" fontId="94" fillId="0" borderId="87" xfId="220" applyFont="1" applyBorder="1" applyAlignment="1">
      <alignment vertical="center" shrinkToFit="1"/>
    </xf>
    <xf numFmtId="0" fontId="94" fillId="0" borderId="87" xfId="220" applyFont="1" applyBorder="1" applyAlignment="1">
      <alignment horizontal="left" vertical="center"/>
    </xf>
    <xf numFmtId="1" fontId="98" fillId="0" borderId="87" xfId="99" applyNumberFormat="1" applyFont="1" applyBorder="1" applyAlignment="1">
      <alignment horizontal="left" vertical="center" shrinkToFit="1"/>
    </xf>
    <xf numFmtId="0" fontId="94" fillId="0" borderId="87" xfId="99" applyFont="1" applyBorder="1"/>
    <xf numFmtId="0" fontId="98" fillId="0" borderId="87" xfId="122" applyFont="1" applyBorder="1" applyAlignment="1">
      <alignment horizontal="center"/>
    </xf>
    <xf numFmtId="0" fontId="98" fillId="0" borderId="87" xfId="222" applyFont="1" applyBorder="1" applyAlignment="1">
      <alignment horizontal="left" vertical="center" shrinkToFit="1"/>
    </xf>
    <xf numFmtId="0" fontId="94" fillId="0" borderId="87" xfId="99" applyFont="1" applyBorder="1" applyAlignment="1">
      <alignment horizontal="left" vertical="center"/>
    </xf>
    <xf numFmtId="0" fontId="98" fillId="0" borderId="87" xfId="220" applyFont="1" applyBorder="1" applyAlignment="1">
      <alignment horizontal="center" vertical="center"/>
    </xf>
    <xf numFmtId="0" fontId="98" fillId="0" borderId="87" xfId="220" applyFont="1" applyBorder="1" applyAlignment="1">
      <alignment vertical="center" shrinkToFit="1"/>
    </xf>
    <xf numFmtId="0" fontId="94" fillId="0" borderId="87" xfId="99" applyFont="1" applyBorder="1" applyAlignment="1">
      <alignment horizontal="left"/>
    </xf>
    <xf numFmtId="0" fontId="108" fillId="0" borderId="87" xfId="99" applyFont="1" applyBorder="1" applyAlignment="1">
      <alignment horizontal="left"/>
    </xf>
    <xf numFmtId="0" fontId="93" fillId="0" borderId="87" xfId="220" applyFont="1" applyBorder="1" applyAlignment="1">
      <alignment horizontal="left" vertical="center"/>
    </xf>
    <xf numFmtId="1" fontId="94" fillId="0" borderId="88" xfId="99" applyNumberFormat="1" applyFont="1" applyBorder="1" applyAlignment="1">
      <alignment horizontal="center" vertical="center"/>
    </xf>
    <xf numFmtId="1" fontId="98" fillId="0" borderId="88" xfId="99" applyNumberFormat="1" applyFont="1" applyBorder="1" applyAlignment="1">
      <alignment horizontal="left" vertical="center" shrinkToFit="1"/>
    </xf>
    <xf numFmtId="0" fontId="94" fillId="0" borderId="88" xfId="99" applyFont="1" applyBorder="1" applyAlignment="1">
      <alignment horizontal="left" vertical="center"/>
    </xf>
    <xf numFmtId="0" fontId="94" fillId="0" borderId="88" xfId="220" applyFont="1" applyBorder="1" applyAlignment="1">
      <alignment horizontal="center" vertical="center"/>
    </xf>
    <xf numFmtId="0" fontId="94" fillId="0" borderId="88" xfId="220" applyFont="1" applyBorder="1" applyAlignment="1">
      <alignment vertical="center" shrinkToFit="1"/>
    </xf>
    <xf numFmtId="0" fontId="93" fillId="0" borderId="88" xfId="220" applyFont="1" applyBorder="1" applyAlignment="1">
      <alignment horizontal="left" vertical="center"/>
    </xf>
    <xf numFmtId="0" fontId="94" fillId="0" borderId="28" xfId="220" applyFont="1" applyBorder="1" applyAlignment="1">
      <alignment vertical="center" shrinkToFit="1"/>
    </xf>
    <xf numFmtId="0" fontId="93" fillId="0" borderId="28" xfId="220" applyFont="1" applyBorder="1" applyAlignment="1">
      <alignment horizontal="left" vertical="center"/>
    </xf>
    <xf numFmtId="1" fontId="94" fillId="0" borderId="86" xfId="99" applyNumberFormat="1" applyFont="1" applyBorder="1" applyAlignment="1">
      <alignment horizontal="center" vertical="center"/>
    </xf>
    <xf numFmtId="0" fontId="98" fillId="0" borderId="86" xfId="99" applyFont="1" applyBorder="1" applyAlignment="1">
      <alignment vertical="center"/>
    </xf>
    <xf numFmtId="0" fontId="94" fillId="0" borderId="86" xfId="216" applyFont="1" applyBorder="1" applyAlignment="1">
      <alignment horizontal="left" vertical="center"/>
    </xf>
    <xf numFmtId="0" fontId="94" fillId="0" borderId="86" xfId="220" applyFont="1" applyBorder="1" applyAlignment="1">
      <alignment vertical="center" shrinkToFit="1"/>
    </xf>
    <xf numFmtId="0" fontId="94" fillId="0" borderId="86" xfId="220" applyFont="1" applyBorder="1" applyAlignment="1">
      <alignment horizontal="left" vertical="center"/>
    </xf>
    <xf numFmtId="0" fontId="98" fillId="0" borderId="88" xfId="218" applyFont="1" applyFill="1" applyBorder="1" applyAlignment="1">
      <alignment horizontal="left" vertical="center" shrinkToFit="1"/>
    </xf>
    <xf numFmtId="0" fontId="94" fillId="0" borderId="88" xfId="216" applyFont="1" applyBorder="1" applyAlignment="1">
      <alignment horizontal="left" vertical="center"/>
    </xf>
    <xf numFmtId="0" fontId="94" fillId="0" borderId="88" xfId="220" applyFont="1" applyBorder="1" applyAlignment="1">
      <alignment horizontal="left" vertical="center"/>
    </xf>
    <xf numFmtId="0" fontId="94" fillId="0" borderId="28" xfId="220" applyFont="1" applyBorder="1" applyAlignment="1">
      <alignment horizontal="left" vertical="center"/>
    </xf>
    <xf numFmtId="0" fontId="94" fillId="0" borderId="28" xfId="99" applyFont="1" applyBorder="1" applyAlignment="1">
      <alignment horizontal="center" vertical="center"/>
    </xf>
    <xf numFmtId="0" fontId="98" fillId="0" borderId="28" xfId="122" applyFont="1" applyBorder="1" applyAlignment="1">
      <alignment horizontal="center" vertical="center"/>
    </xf>
    <xf numFmtId="0" fontId="98" fillId="0" borderId="28" xfId="99" applyFont="1" applyBorder="1" applyAlignment="1">
      <alignment horizontal="left" vertical="center"/>
    </xf>
    <xf numFmtId="0" fontId="94" fillId="0" borderId="28" xfId="217" applyFont="1" applyBorder="1" applyAlignment="1">
      <alignment horizontal="left" vertical="center"/>
    </xf>
    <xf numFmtId="0" fontId="98" fillId="0" borderId="28" xfId="220" applyFont="1" applyBorder="1" applyAlignment="1">
      <alignment vertical="center" shrinkToFit="1"/>
    </xf>
    <xf numFmtId="0" fontId="98" fillId="0" borderId="28" xfId="220" applyFont="1" applyBorder="1" applyAlignment="1">
      <alignment horizontal="center" vertical="center"/>
    </xf>
    <xf numFmtId="0" fontId="96" fillId="0" borderId="0" xfId="99" applyFont="1" applyAlignment="1">
      <alignment vertical="center"/>
    </xf>
    <xf numFmtId="0" fontId="96" fillId="0" borderId="29" xfId="263" applyFont="1" applyBorder="1" applyAlignment="1">
      <alignment horizontal="center"/>
    </xf>
    <xf numFmtId="0" fontId="93" fillId="0" borderId="28" xfId="217" applyFont="1" applyBorder="1" applyAlignment="1">
      <alignment horizontal="centerContinuous" vertical="center"/>
    </xf>
    <xf numFmtId="0" fontId="93" fillId="0" borderId="28" xfId="217" applyFont="1" applyBorder="1" applyAlignment="1">
      <alignment horizontal="centerContinuous" vertical="center" shrinkToFit="1"/>
    </xf>
    <xf numFmtId="0" fontId="96" fillId="0" borderId="13" xfId="263" applyFont="1" applyBorder="1" applyAlignment="1">
      <alignment horizontal="center"/>
    </xf>
    <xf numFmtId="0" fontId="93" fillId="0" borderId="28" xfId="220" applyFont="1" applyBorder="1" applyAlignment="1">
      <alignment horizontal="center" vertical="center"/>
    </xf>
    <xf numFmtId="0" fontId="93" fillId="0" borderId="28" xfId="220" applyFont="1" applyBorder="1" applyAlignment="1">
      <alignment horizontal="center" vertical="center" shrinkToFit="1"/>
    </xf>
    <xf numFmtId="0" fontId="93" fillId="0" borderId="49" xfId="99" applyFont="1" applyBorder="1" applyAlignment="1">
      <alignment horizontal="center" vertical="center"/>
    </xf>
    <xf numFmtId="0" fontId="96" fillId="0" borderId="49" xfId="263" applyFont="1" applyBorder="1" applyAlignment="1">
      <alignment horizontal="center"/>
    </xf>
    <xf numFmtId="0" fontId="96" fillId="0" borderId="49" xfId="99" applyFont="1" applyBorder="1" applyAlignment="1">
      <alignment horizontal="left" vertical="center"/>
    </xf>
    <xf numFmtId="0" fontId="93" fillId="0" borderId="49" xfId="220" applyFont="1" applyBorder="1" applyAlignment="1">
      <alignment horizontal="center" vertical="center"/>
    </xf>
    <xf numFmtId="0" fontId="93" fillId="0" borderId="49" xfId="220" applyFont="1" applyBorder="1" applyAlignment="1">
      <alignment horizontal="center" vertical="center" shrinkToFit="1"/>
    </xf>
    <xf numFmtId="0" fontId="93" fillId="0" borderId="49" xfId="217" applyFont="1" applyBorder="1" applyAlignment="1">
      <alignment horizontal="center" vertical="center"/>
    </xf>
    <xf numFmtId="0" fontId="94" fillId="0" borderId="14" xfId="99" applyFont="1" applyBorder="1" applyAlignment="1">
      <alignment horizontal="center" vertical="center"/>
    </xf>
    <xf numFmtId="1" fontId="94" fillId="0" borderId="14" xfId="99" applyNumberFormat="1" applyFont="1" applyBorder="1" applyAlignment="1">
      <alignment horizontal="center" vertical="center"/>
    </xf>
    <xf numFmtId="0" fontId="94" fillId="0" borderId="14" xfId="99" applyFont="1" applyBorder="1" applyAlignment="1">
      <alignment vertical="center"/>
    </xf>
    <xf numFmtId="0" fontId="98" fillId="0" borderId="14" xfId="99" applyFont="1" applyBorder="1" applyAlignment="1">
      <alignment vertical="center"/>
    </xf>
    <xf numFmtId="0" fontId="98" fillId="0" borderId="14" xfId="220" applyFont="1" applyBorder="1" applyAlignment="1">
      <alignment horizontal="center" vertical="center"/>
    </xf>
    <xf numFmtId="0" fontId="98" fillId="0" borderId="14" xfId="220" applyFont="1" applyBorder="1" applyAlignment="1">
      <alignment vertical="center" shrinkToFit="1"/>
    </xf>
    <xf numFmtId="0" fontId="96" fillId="0" borderId="14" xfId="220" applyFont="1" applyBorder="1" applyAlignment="1">
      <alignment horizontal="left" vertical="center"/>
    </xf>
    <xf numFmtId="0" fontId="94" fillId="0" borderId="15" xfId="99" applyFont="1" applyBorder="1" applyAlignment="1">
      <alignment horizontal="center" vertical="center"/>
    </xf>
    <xf numFmtId="0" fontId="98" fillId="0" borderId="15" xfId="99" applyFont="1" applyBorder="1" applyAlignment="1">
      <alignment vertical="center"/>
    </xf>
    <xf numFmtId="0" fontId="98" fillId="0" borderId="15" xfId="220" applyFont="1" applyBorder="1" applyAlignment="1">
      <alignment horizontal="center" vertical="center"/>
    </xf>
    <xf numFmtId="0" fontId="98" fillId="0" borderId="15" xfId="220" applyFont="1" applyBorder="1" applyAlignment="1">
      <alignment vertical="center" shrinkToFit="1"/>
    </xf>
    <xf numFmtId="0" fontId="94" fillId="0" borderId="15" xfId="99" applyFont="1" applyBorder="1" applyAlignment="1">
      <alignment vertical="center"/>
    </xf>
    <xf numFmtId="0" fontId="96" fillId="0" borderId="15" xfId="220" applyFont="1" applyBorder="1" applyAlignment="1">
      <alignment horizontal="left" vertical="center"/>
    </xf>
    <xf numFmtId="0" fontId="94" fillId="0" borderId="49" xfId="99" applyFont="1" applyBorder="1" applyAlignment="1">
      <alignment horizontal="center" vertical="center"/>
    </xf>
    <xf numFmtId="0" fontId="98" fillId="0" borderId="49" xfId="122" applyFont="1" applyBorder="1" applyAlignment="1">
      <alignment horizontal="center" vertical="center"/>
    </xf>
    <xf numFmtId="0" fontId="98" fillId="0" borderId="49" xfId="99" applyFont="1" applyBorder="1" applyAlignment="1">
      <alignment horizontal="left" vertical="center"/>
    </xf>
    <xf numFmtId="0" fontId="94" fillId="0" borderId="49" xfId="217" applyFont="1" applyBorder="1" applyAlignment="1">
      <alignment horizontal="left" vertical="center"/>
    </xf>
    <xf numFmtId="0" fontId="98" fillId="0" borderId="49" xfId="220" applyFont="1" applyBorder="1" applyAlignment="1">
      <alignment vertical="center" shrinkToFit="1"/>
    </xf>
    <xf numFmtId="0" fontId="98" fillId="0" borderId="49" xfId="220" applyFont="1" applyBorder="1" applyAlignment="1">
      <alignment horizontal="center" vertical="center"/>
    </xf>
    <xf numFmtId="0" fontId="98" fillId="0" borderId="14" xfId="122" applyFont="1" applyBorder="1" applyAlignment="1">
      <alignment horizontal="center" vertical="center"/>
    </xf>
    <xf numFmtId="0" fontId="98" fillId="0" borderId="14" xfId="99" applyFont="1" applyBorder="1" applyAlignment="1">
      <alignment horizontal="left" vertical="center"/>
    </xf>
    <xf numFmtId="0" fontId="94" fillId="0" borderId="14" xfId="217" applyFont="1" applyBorder="1" applyAlignment="1">
      <alignment horizontal="left" vertical="center"/>
    </xf>
    <xf numFmtId="0" fontId="94" fillId="0" borderId="14" xfId="99" applyFont="1" applyBorder="1" applyAlignment="1">
      <alignment horizontal="center"/>
    </xf>
    <xf numFmtId="0" fontId="98" fillId="0" borderId="14" xfId="99" applyFont="1" applyBorder="1"/>
    <xf numFmtId="0" fontId="94" fillId="0" borderId="14" xfId="99" applyFont="1" applyBorder="1"/>
    <xf numFmtId="0" fontId="94" fillId="0" borderId="15" xfId="99" applyFont="1" applyBorder="1" applyAlignment="1">
      <alignment horizontal="center"/>
    </xf>
    <xf numFmtId="0" fontId="98" fillId="0" borderId="15" xfId="99" applyFont="1" applyBorder="1"/>
    <xf numFmtId="0" fontId="94" fillId="0" borderId="15" xfId="99" applyFont="1" applyBorder="1"/>
    <xf numFmtId="0" fontId="98" fillId="0" borderId="28" xfId="220" applyFont="1" applyBorder="1" applyAlignment="1">
      <alignment horizontal="center" vertical="center" shrinkToFit="1"/>
    </xf>
    <xf numFmtId="0" fontId="98" fillId="0" borderId="49" xfId="220" applyFont="1" applyBorder="1" applyAlignment="1">
      <alignment horizontal="center" vertical="center" shrinkToFit="1"/>
    </xf>
    <xf numFmtId="0" fontId="98" fillId="0" borderId="14" xfId="220" applyFont="1" applyBorder="1" applyAlignment="1">
      <alignment horizontal="center" vertical="center" shrinkToFit="1"/>
    </xf>
    <xf numFmtId="0" fontId="107" fillId="0" borderId="0" xfId="99" applyFont="1" applyAlignment="1">
      <alignment horizontal="left" vertical="center"/>
    </xf>
    <xf numFmtId="0" fontId="109" fillId="0" borderId="0" xfId="99" applyFont="1"/>
    <xf numFmtId="0" fontId="109" fillId="0" borderId="0" xfId="99" applyFont="1" applyAlignment="1">
      <alignment horizontal="left" vertical="center" shrinkToFit="1"/>
    </xf>
    <xf numFmtId="49" fontId="109" fillId="0" borderId="0" xfId="99" applyNumberFormat="1" applyFont="1" applyAlignment="1">
      <alignment horizontal="center" vertical="center"/>
    </xf>
    <xf numFmtId="0" fontId="109" fillId="0" borderId="0" xfId="122" applyFont="1" applyAlignment="1">
      <alignment horizontal="center" vertical="center"/>
    </xf>
    <xf numFmtId="0" fontId="110" fillId="0" borderId="0" xfId="122" applyFont="1" applyAlignment="1">
      <alignment horizontal="center" vertical="center"/>
    </xf>
    <xf numFmtId="0" fontId="109" fillId="0" borderId="0" xfId="122" applyFont="1" applyAlignment="1">
      <alignment vertical="center"/>
    </xf>
    <xf numFmtId="0" fontId="107" fillId="0" borderId="28" xfId="99" applyFont="1" applyBorder="1" applyAlignment="1">
      <alignment horizontal="centerContinuous" vertical="center"/>
    </xf>
    <xf numFmtId="0" fontId="107" fillId="0" borderId="28" xfId="99" applyFont="1" applyBorder="1" applyAlignment="1">
      <alignment horizontal="centerContinuous"/>
    </xf>
    <xf numFmtId="0" fontId="107" fillId="0" borderId="104" xfId="217" applyFont="1" applyBorder="1" applyAlignment="1">
      <alignment horizontal="center" vertical="center" shrinkToFit="1"/>
    </xf>
    <xf numFmtId="0" fontId="107" fillId="0" borderId="28" xfId="217" applyFont="1" applyBorder="1" applyAlignment="1">
      <alignment horizontal="centerContinuous" vertical="center"/>
    </xf>
    <xf numFmtId="0" fontId="107" fillId="0" borderId="28" xfId="217" applyFont="1" applyBorder="1" applyAlignment="1">
      <alignment horizontal="centerContinuous" vertical="center" shrinkToFit="1"/>
    </xf>
    <xf numFmtId="0" fontId="107" fillId="0" borderId="28" xfId="217" applyFont="1" applyBorder="1" applyAlignment="1">
      <alignment horizontal="center" vertical="center"/>
    </xf>
    <xf numFmtId="0" fontId="107" fillId="0" borderId="28" xfId="217" applyFont="1" applyBorder="1" applyAlignment="1">
      <alignment horizontal="center"/>
    </xf>
    <xf numFmtId="0" fontId="107" fillId="0" borderId="13" xfId="99" applyFont="1" applyBorder="1" applyAlignment="1">
      <alignment horizontal="center"/>
    </xf>
    <xf numFmtId="0" fontId="107" fillId="0" borderId="106" xfId="217" applyFont="1" applyBorder="1" applyAlignment="1">
      <alignment horizontal="center" vertical="center"/>
    </xf>
    <xf numFmtId="0" fontId="107" fillId="0" borderId="13" xfId="220" applyFont="1" applyBorder="1" applyAlignment="1">
      <alignment horizontal="center" vertical="center"/>
    </xf>
    <xf numFmtId="0" fontId="107" fillId="0" borderId="13" xfId="220" applyFont="1" applyBorder="1" applyAlignment="1">
      <alignment horizontal="center" vertical="center" shrinkToFit="1"/>
    </xf>
    <xf numFmtId="0" fontId="107" fillId="0" borderId="13" xfId="217" applyFont="1" applyBorder="1" applyAlignment="1">
      <alignment horizontal="center"/>
    </xf>
    <xf numFmtId="0" fontId="107" fillId="0" borderId="13" xfId="99" applyFont="1" applyBorder="1"/>
    <xf numFmtId="1" fontId="109" fillId="0" borderId="13" xfId="99" applyNumberFormat="1" applyFont="1" applyBorder="1" applyAlignment="1">
      <alignment horizontal="center" vertical="center"/>
    </xf>
    <xf numFmtId="1" fontId="107" fillId="0" borderId="13" xfId="99" applyNumberFormat="1" applyFont="1" applyBorder="1" applyAlignment="1">
      <alignment horizontal="center"/>
    </xf>
    <xf numFmtId="0" fontId="109" fillId="0" borderId="0" xfId="99" applyFont="1" applyAlignment="1">
      <alignment horizontal="center"/>
    </xf>
    <xf numFmtId="0" fontId="114" fillId="0" borderId="0" xfId="228" applyFont="1" applyAlignment="1">
      <alignment horizontal="centerContinuous" vertical="center"/>
    </xf>
    <xf numFmtId="0" fontId="98" fillId="0" borderId="0" xfId="0" applyFont="1" applyAlignment="1">
      <alignment horizontal="centerContinuous"/>
    </xf>
    <xf numFmtId="0" fontId="98" fillId="0" borderId="0" xfId="268" applyFont="1" applyAlignment="1">
      <alignment horizontal="centerContinuous"/>
    </xf>
    <xf numFmtId="0" fontId="98" fillId="0" borderId="0" xfId="268" applyFont="1"/>
    <xf numFmtId="0" fontId="98" fillId="0" borderId="0" xfId="0" applyFont="1"/>
    <xf numFmtId="0" fontId="113" fillId="0" borderId="0" xfId="0" applyFont="1" applyAlignment="1">
      <alignment vertical="center"/>
    </xf>
    <xf numFmtId="0" fontId="115" fillId="0" borderId="0" xfId="0" applyFont="1" applyAlignment="1">
      <alignment horizontal="left" vertical="top"/>
    </xf>
    <xf numFmtId="0" fontId="98" fillId="0" borderId="0" xfId="0" applyFont="1" applyAlignment="1">
      <alignment horizontal="left" vertical="top"/>
    </xf>
    <xf numFmtId="0" fontId="98" fillId="0" borderId="0" xfId="268" applyFont="1" applyAlignment="1">
      <alignment horizontal="left" vertical="top"/>
    </xf>
    <xf numFmtId="0" fontId="113" fillId="0" borderId="0" xfId="0" applyFont="1" applyAlignment="1">
      <alignment horizontal="left" vertical="top"/>
    </xf>
    <xf numFmtId="0" fontId="96" fillId="0" borderId="0" xfId="268" applyFont="1"/>
    <xf numFmtId="0" fontId="93" fillId="0" borderId="0" xfId="42" applyFont="1" applyAlignment="1">
      <alignment horizontal="center" vertical="center"/>
    </xf>
    <xf numFmtId="0" fontId="93" fillId="0" borderId="0" xfId="42" applyFont="1" applyAlignment="1">
      <alignment horizontal="right" vertical="center"/>
    </xf>
    <xf numFmtId="0" fontId="102" fillId="0" borderId="0" xfId="42" applyFont="1" applyAlignment="1">
      <alignment horizontal="left"/>
    </xf>
    <xf numFmtId="0" fontId="93" fillId="0" borderId="49" xfId="42" applyFont="1" applyBorder="1" applyAlignment="1">
      <alignment horizontal="center"/>
    </xf>
    <xf numFmtId="0" fontId="93" fillId="0" borderId="49" xfId="42" applyFont="1" applyBorder="1"/>
    <xf numFmtId="0" fontId="94" fillId="0" borderId="49" xfId="42" applyFont="1" applyBorder="1" applyAlignment="1">
      <alignment horizontal="center"/>
    </xf>
    <xf numFmtId="2" fontId="93" fillId="0" borderId="49" xfId="42" applyNumberFormat="1" applyFont="1" applyBorder="1" applyAlignment="1">
      <alignment horizontal="center"/>
    </xf>
    <xf numFmtId="1" fontId="93" fillId="0" borderId="49" xfId="42" applyNumberFormat="1" applyFont="1" applyBorder="1" applyAlignment="1">
      <alignment horizontal="center"/>
    </xf>
    <xf numFmtId="0" fontId="93" fillId="0" borderId="14" xfId="42" applyFont="1" applyBorder="1" applyAlignment="1">
      <alignment horizontal="center"/>
    </xf>
    <xf numFmtId="0" fontId="93" fillId="0" borderId="14" xfId="42" applyFont="1" applyBorder="1"/>
    <xf numFmtId="0" fontId="94" fillId="0" borderId="14" xfId="42" applyFont="1" applyBorder="1" applyAlignment="1">
      <alignment horizontal="center"/>
    </xf>
    <xf numFmtId="2" fontId="93" fillId="0" borderId="35" xfId="42" applyNumberFormat="1" applyFont="1" applyBorder="1" applyAlignment="1">
      <alignment horizontal="center"/>
    </xf>
    <xf numFmtId="1" fontId="93" fillId="0" borderId="14" xfId="42" applyNumberFormat="1" applyFont="1" applyBorder="1" applyAlignment="1">
      <alignment horizontal="center"/>
    </xf>
    <xf numFmtId="0" fontId="93" fillId="0" borderId="15" xfId="42" applyFont="1" applyBorder="1" applyAlignment="1">
      <alignment horizontal="center"/>
    </xf>
    <xf numFmtId="0" fontId="93" fillId="0" borderId="15" xfId="42" applyFont="1" applyBorder="1"/>
    <xf numFmtId="0" fontId="94" fillId="0" borderId="15" xfId="42" applyFont="1" applyBorder="1" applyAlignment="1">
      <alignment horizontal="center"/>
    </xf>
    <xf numFmtId="2" fontId="93" fillId="0" borderId="73" xfId="42" applyNumberFormat="1" applyFont="1" applyBorder="1" applyAlignment="1">
      <alignment horizontal="center"/>
    </xf>
    <xf numFmtId="1" fontId="93" fillId="0" borderId="15" xfId="42" applyNumberFormat="1" applyFont="1" applyBorder="1" applyAlignment="1">
      <alignment horizontal="center"/>
    </xf>
    <xf numFmtId="0" fontId="93" fillId="0" borderId="78" xfId="42" applyFont="1" applyBorder="1" applyAlignment="1">
      <alignment horizontal="center"/>
    </xf>
    <xf numFmtId="0" fontId="93" fillId="0" borderId="79" xfId="42" applyFont="1" applyBorder="1" applyAlignment="1">
      <alignment horizontal="center"/>
    </xf>
    <xf numFmtId="0" fontId="93" fillId="0" borderId="28" xfId="42" applyFont="1" applyBorder="1" applyAlignment="1">
      <alignment horizontal="center"/>
    </xf>
    <xf numFmtId="1" fontId="93" fillId="0" borderId="28" xfId="42" applyNumberFormat="1" applyFont="1" applyBorder="1" applyAlignment="1">
      <alignment horizontal="center"/>
    </xf>
    <xf numFmtId="2" fontId="93" fillId="0" borderId="28" xfId="42" applyNumberFormat="1" applyFont="1" applyBorder="1" applyAlignment="1">
      <alignment horizontal="center"/>
    </xf>
    <xf numFmtId="0" fontId="94" fillId="0" borderId="0" xfId="42" applyFont="1"/>
    <xf numFmtId="0" fontId="93" fillId="0" borderId="0" xfId="42" applyFont="1" applyAlignment="1">
      <alignment horizontal="left"/>
    </xf>
    <xf numFmtId="0" fontId="94" fillId="0" borderId="0" xfId="42" applyFont="1" applyAlignment="1">
      <alignment horizontal="centerContinuous"/>
    </xf>
    <xf numFmtId="0" fontId="93" fillId="0" borderId="49" xfId="42" applyFont="1" applyBorder="1" applyAlignment="1">
      <alignment horizontal="centerContinuous" vertical="center"/>
    </xf>
    <xf numFmtId="0" fontId="93" fillId="0" borderId="49" xfId="42" applyFont="1" applyBorder="1" applyAlignment="1">
      <alignment horizontal="centerContinuous"/>
    </xf>
    <xf numFmtId="0" fontId="93" fillId="0" borderId="11" xfId="42" applyFont="1" applyBorder="1" applyAlignment="1">
      <alignment horizontal="center" vertical="center"/>
    </xf>
    <xf numFmtId="0" fontId="93" fillId="0" borderId="0" xfId="42" applyFont="1" applyAlignment="1">
      <alignment horizontal="center"/>
    </xf>
    <xf numFmtId="0" fontId="93" fillId="0" borderId="0" xfId="42" applyFont="1" applyAlignment="1">
      <alignment horizontal="centerContinuous"/>
    </xf>
    <xf numFmtId="0" fontId="94" fillId="0" borderId="0" xfId="42" applyFont="1" applyAlignment="1">
      <alignment horizontal="center"/>
    </xf>
    <xf numFmtId="0" fontId="96" fillId="0" borderId="80" xfId="277" applyFont="1" applyBorder="1" applyAlignment="1">
      <alignment horizontal="center"/>
    </xf>
    <xf numFmtId="0" fontId="96" fillId="0" borderId="13" xfId="277" applyFont="1" applyBorder="1" applyAlignment="1">
      <alignment horizontal="center"/>
    </xf>
    <xf numFmtId="0" fontId="96" fillId="0" borderId="28" xfId="277" applyFont="1" applyBorder="1" applyAlignment="1">
      <alignment horizontal="center"/>
    </xf>
    <xf numFmtId="0" fontId="96" fillId="0" borderId="28" xfId="217" applyFont="1" applyBorder="1" applyAlignment="1">
      <alignment horizontal="center" vertical="center"/>
    </xf>
    <xf numFmtId="0" fontId="98" fillId="0" borderId="28" xfId="217" applyFont="1" applyBorder="1" applyAlignment="1">
      <alignment horizontal="center" vertical="center"/>
    </xf>
    <xf numFmtId="0" fontId="98" fillId="0" borderId="28" xfId="0" applyFont="1" applyBorder="1" applyAlignment="1">
      <alignment horizontal="center"/>
    </xf>
    <xf numFmtId="0" fontId="98" fillId="0" borderId="28" xfId="0" applyFont="1" applyBorder="1"/>
    <xf numFmtId="0" fontId="98" fillId="0" borderId="0" xfId="0" applyFont="1" applyAlignment="1">
      <alignment horizontal="center"/>
    </xf>
    <xf numFmtId="0" fontId="96" fillId="0" borderId="0" xfId="0" applyFont="1"/>
    <xf numFmtId="0" fontId="96" fillId="0" borderId="0" xfId="0" applyFont="1" applyAlignment="1">
      <alignment horizontal="center"/>
    </xf>
    <xf numFmtId="0" fontId="96" fillId="0" borderId="80" xfId="0" applyFont="1" applyBorder="1" applyAlignment="1">
      <alignment horizontal="center"/>
    </xf>
    <xf numFmtId="0" fontId="96" fillId="0" borderId="0" xfId="217" applyFont="1" applyAlignment="1">
      <alignment horizontal="center" vertical="center"/>
    </xf>
    <xf numFmtId="0" fontId="118" fillId="0" borderId="79" xfId="0" applyFont="1" applyBorder="1"/>
    <xf numFmtId="0" fontId="118" fillId="0" borderId="28" xfId="0" applyFont="1" applyBorder="1"/>
    <xf numFmtId="0" fontId="96" fillId="0" borderId="28" xfId="217" applyFont="1" applyBorder="1" applyAlignment="1">
      <alignment horizontal="left" vertical="center"/>
    </xf>
    <xf numFmtId="1" fontId="109" fillId="0" borderId="49" xfId="99" applyNumberFormat="1" applyFont="1" applyBorder="1" applyAlignment="1">
      <alignment horizontal="center" vertical="center"/>
    </xf>
    <xf numFmtId="1" fontId="107" fillId="0" borderId="49" xfId="99" applyNumberFormat="1" applyFont="1" applyBorder="1" applyAlignment="1">
      <alignment horizontal="left" vertical="center" shrinkToFit="1"/>
    </xf>
    <xf numFmtId="49" fontId="109" fillId="0" borderId="49" xfId="99" applyNumberFormat="1" applyFont="1" applyBorder="1" applyAlignment="1">
      <alignment horizontal="center" vertical="center"/>
    </xf>
    <xf numFmtId="1" fontId="109" fillId="0" borderId="49" xfId="216" applyNumberFormat="1" applyFont="1" applyBorder="1" applyAlignment="1">
      <alignment horizontal="center" vertical="center"/>
    </xf>
    <xf numFmtId="0" fontId="109" fillId="0" borderId="49" xfId="0" applyFont="1" applyBorder="1"/>
    <xf numFmtId="0" fontId="109" fillId="0" borderId="49" xfId="0" applyFont="1" applyBorder="1" applyAlignment="1">
      <alignment horizontal="center"/>
    </xf>
    <xf numFmtId="0" fontId="109" fillId="0" borderId="49" xfId="217" applyFont="1" applyBorder="1" applyAlignment="1">
      <alignment horizontal="center" vertical="center"/>
    </xf>
    <xf numFmtId="0" fontId="109" fillId="0" borderId="49" xfId="220" applyFont="1" applyBorder="1" applyAlignment="1">
      <alignment horizontal="center" vertical="center"/>
    </xf>
    <xf numFmtId="0" fontId="109" fillId="0" borderId="49" xfId="220" applyFont="1" applyBorder="1" applyAlignment="1">
      <alignment vertical="center" shrinkToFit="1"/>
    </xf>
    <xf numFmtId="1" fontId="109" fillId="0" borderId="14" xfId="99" applyNumberFormat="1" applyFont="1" applyBorder="1" applyAlignment="1">
      <alignment horizontal="center" vertical="center"/>
    </xf>
    <xf numFmtId="1" fontId="109" fillId="0" borderId="14" xfId="99" applyNumberFormat="1" applyFont="1" applyBorder="1" applyAlignment="1">
      <alignment horizontal="left" vertical="center" shrinkToFit="1"/>
    </xf>
    <xf numFmtId="0" fontId="112" fillId="0" borderId="14" xfId="0" applyFont="1" applyBorder="1"/>
    <xf numFmtId="49" fontId="109" fillId="0" borderId="14" xfId="99" applyNumberFormat="1" applyFont="1" applyBorder="1" applyAlignment="1">
      <alignment horizontal="center" vertical="center"/>
    </xf>
    <xf numFmtId="49" fontId="109" fillId="0" borderId="14" xfId="99" quotePrefix="1" applyNumberFormat="1" applyFont="1" applyBorder="1" applyAlignment="1">
      <alignment horizontal="center" vertical="center"/>
    </xf>
    <xf numFmtId="0" fontId="109" fillId="0" borderId="14" xfId="0" applyFont="1" applyBorder="1"/>
    <xf numFmtId="0" fontId="109" fillId="0" borderId="14" xfId="217" applyFont="1" applyBorder="1" applyAlignment="1">
      <alignment horizontal="center" vertical="center"/>
    </xf>
    <xf numFmtId="0" fontId="109" fillId="0" borderId="14" xfId="220" applyFont="1" applyBorder="1" applyAlignment="1">
      <alignment horizontal="center" vertical="center"/>
    </xf>
    <xf numFmtId="0" fontId="109" fillId="0" borderId="14" xfId="220" applyFont="1" applyBorder="1" applyAlignment="1">
      <alignment vertical="center" shrinkToFit="1"/>
    </xf>
    <xf numFmtId="0" fontId="109" fillId="0" borderId="14" xfId="217" applyFont="1" applyBorder="1" applyAlignment="1">
      <alignment horizontal="center"/>
    </xf>
    <xf numFmtId="1" fontId="109" fillId="57" borderId="14" xfId="99" applyNumberFormat="1" applyFont="1" applyFill="1" applyBorder="1" applyAlignment="1">
      <alignment horizontal="center" vertical="center"/>
    </xf>
    <xf numFmtId="1" fontId="109" fillId="57" borderId="14" xfId="99" applyNumberFormat="1" applyFont="1" applyFill="1" applyBorder="1" applyAlignment="1">
      <alignment horizontal="left" vertical="center" shrinkToFit="1"/>
    </xf>
    <xf numFmtId="49" fontId="109" fillId="57" borderId="14" xfId="99" quotePrefix="1" applyNumberFormat="1" applyFont="1" applyFill="1" applyBorder="1" applyAlignment="1">
      <alignment horizontal="center" vertical="center"/>
    </xf>
    <xf numFmtId="1" fontId="109" fillId="0" borderId="14" xfId="278" applyNumberFormat="1" applyFont="1" applyBorder="1" applyAlignment="1">
      <alignment horizontal="center" vertical="center"/>
    </xf>
    <xf numFmtId="0" fontId="109" fillId="0" borderId="14" xfId="278" applyFont="1" applyBorder="1" applyAlignment="1">
      <alignment horizontal="left" vertical="center" shrinkToFit="1"/>
    </xf>
    <xf numFmtId="0" fontId="109" fillId="0" borderId="14" xfId="122" applyFont="1" applyBorder="1"/>
    <xf numFmtId="49" fontId="109" fillId="0" borderId="14" xfId="99" quotePrefix="1" applyNumberFormat="1" applyFont="1" applyBorder="1" applyAlignment="1">
      <alignment horizontal="center" vertical="center" wrapText="1"/>
    </xf>
    <xf numFmtId="1" fontId="109" fillId="0" borderId="15" xfId="99" applyNumberFormat="1" applyFont="1" applyBorder="1" applyAlignment="1">
      <alignment horizontal="center" vertical="center"/>
    </xf>
    <xf numFmtId="1" fontId="109" fillId="0" borderId="15" xfId="99" applyNumberFormat="1" applyFont="1" applyBorder="1" applyAlignment="1">
      <alignment horizontal="left" vertical="center" shrinkToFit="1"/>
    </xf>
    <xf numFmtId="0" fontId="112" fillId="0" borderId="15" xfId="0" applyFont="1" applyBorder="1"/>
    <xf numFmtId="0" fontId="109" fillId="0" borderId="15" xfId="99" applyFont="1" applyBorder="1"/>
    <xf numFmtId="49" fontId="109" fillId="0" borderId="15" xfId="99" quotePrefix="1" applyNumberFormat="1" applyFont="1" applyBorder="1" applyAlignment="1">
      <alignment horizontal="center" vertical="center"/>
    </xf>
    <xf numFmtId="0" fontId="109" fillId="0" borderId="15" xfId="0" applyFont="1" applyBorder="1"/>
    <xf numFmtId="0" fontId="109" fillId="0" borderId="15" xfId="217" applyFont="1" applyBorder="1" applyAlignment="1">
      <alignment horizontal="center" vertical="center"/>
    </xf>
    <xf numFmtId="0" fontId="109" fillId="0" borderId="15" xfId="220" applyFont="1" applyBorder="1" applyAlignment="1">
      <alignment horizontal="center" vertical="center"/>
    </xf>
    <xf numFmtId="0" fontId="109" fillId="0" borderId="15" xfId="220" applyFont="1" applyBorder="1" applyAlignment="1">
      <alignment vertical="center" shrinkToFit="1"/>
    </xf>
    <xf numFmtId="0" fontId="109" fillId="0" borderId="15" xfId="217" applyFont="1" applyBorder="1" applyAlignment="1">
      <alignment horizontal="center"/>
    </xf>
    <xf numFmtId="1" fontId="109" fillId="57" borderId="49" xfId="99" applyNumberFormat="1" applyFont="1" applyFill="1" applyBorder="1" applyAlignment="1">
      <alignment horizontal="center" vertical="center"/>
    </xf>
    <xf numFmtId="1" fontId="107" fillId="57" borderId="49" xfId="99" applyNumberFormat="1" applyFont="1" applyFill="1" applyBorder="1" applyAlignment="1">
      <alignment horizontal="left" vertical="center" shrinkToFit="1"/>
    </xf>
    <xf numFmtId="49" fontId="109" fillId="57" borderId="49" xfId="99" quotePrefix="1" applyNumberFormat="1" applyFont="1" applyFill="1" applyBorder="1" applyAlignment="1">
      <alignment horizontal="center" vertical="center"/>
    </xf>
    <xf numFmtId="49" fontId="109" fillId="0" borderId="49" xfId="99" quotePrefix="1" applyNumberFormat="1" applyFont="1" applyBorder="1" applyAlignment="1">
      <alignment horizontal="center" vertical="center"/>
    </xf>
    <xf numFmtId="0" fontId="109" fillId="0" borderId="49" xfId="217" applyFont="1" applyBorder="1" applyAlignment="1">
      <alignment horizontal="center"/>
    </xf>
    <xf numFmtId="49" fontId="109" fillId="57" borderId="14" xfId="99" applyNumberFormat="1" applyFont="1" applyFill="1" applyBorder="1" applyAlignment="1">
      <alignment horizontal="center" vertical="center"/>
    </xf>
    <xf numFmtId="49" fontId="109" fillId="0" borderId="15" xfId="99" applyNumberFormat="1" applyFont="1" applyBorder="1" applyAlignment="1">
      <alignment horizontal="center" vertical="center"/>
    </xf>
    <xf numFmtId="49" fontId="109" fillId="0" borderId="49" xfId="216" applyNumberFormat="1" applyFont="1" applyBorder="1" applyAlignment="1">
      <alignment horizontal="center" vertical="center"/>
    </xf>
    <xf numFmtId="0" fontId="109" fillId="0" borderId="14" xfId="0" quotePrefix="1" applyFont="1" applyBorder="1" applyAlignment="1">
      <alignment horizontal="center"/>
    </xf>
    <xf numFmtId="0" fontId="112" fillId="0" borderId="14" xfId="0" applyFont="1" applyBorder="1" applyAlignment="1">
      <alignment horizontal="center"/>
    </xf>
    <xf numFmtId="0" fontId="109" fillId="0" borderId="14" xfId="99" applyFont="1" applyBorder="1" applyAlignment="1">
      <alignment horizontal="left" vertical="center" shrinkToFit="1"/>
    </xf>
    <xf numFmtId="49" fontId="109" fillId="0" borderId="14" xfId="99" applyNumberFormat="1" applyFont="1" applyBorder="1" applyAlignment="1">
      <alignment horizontal="center"/>
    </xf>
    <xf numFmtId="0" fontId="109" fillId="0" borderId="14" xfId="222" applyFont="1" applyBorder="1" applyAlignment="1">
      <alignment horizontal="left" vertical="center" shrinkToFit="1"/>
    </xf>
    <xf numFmtId="0" fontId="104" fillId="0" borderId="14" xfId="0" quotePrefix="1" applyFont="1" applyBorder="1" applyAlignment="1">
      <alignment horizontal="center"/>
    </xf>
    <xf numFmtId="1" fontId="109" fillId="57" borderId="15" xfId="99" applyNumberFormat="1" applyFont="1" applyFill="1" applyBorder="1" applyAlignment="1">
      <alignment horizontal="center" vertical="center"/>
    </xf>
    <xf numFmtId="1" fontId="109" fillId="57" borderId="15" xfId="99" applyNumberFormat="1" applyFont="1" applyFill="1" applyBorder="1" applyAlignment="1">
      <alignment horizontal="left" vertical="center" shrinkToFit="1"/>
    </xf>
    <xf numFmtId="49" fontId="109" fillId="57" borderId="15" xfId="99" quotePrefix="1" applyNumberFormat="1" applyFont="1" applyFill="1" applyBorder="1" applyAlignment="1">
      <alignment horizontal="center" vertical="center"/>
    </xf>
    <xf numFmtId="1" fontId="109" fillId="0" borderId="49" xfId="278" applyNumberFormat="1" applyFont="1" applyBorder="1" applyAlignment="1">
      <alignment horizontal="center" vertical="center"/>
    </xf>
    <xf numFmtId="1" fontId="107" fillId="0" borderId="49" xfId="278" applyNumberFormat="1" applyFont="1" applyBorder="1" applyAlignment="1">
      <alignment horizontal="left" vertical="center" shrinkToFit="1"/>
    </xf>
    <xf numFmtId="0" fontId="109" fillId="0" borderId="14" xfId="0" applyFont="1" applyBorder="1" applyAlignment="1">
      <alignment horizontal="center"/>
    </xf>
    <xf numFmtId="0" fontId="109" fillId="0" borderId="14" xfId="99" applyFont="1" applyBorder="1"/>
    <xf numFmtId="0" fontId="112" fillId="0" borderId="14" xfId="0" quotePrefix="1" applyFont="1" applyBorder="1" applyAlignment="1">
      <alignment horizontal="center"/>
    </xf>
    <xf numFmtId="49" fontId="107" fillId="57" borderId="49" xfId="278" applyNumberFormat="1" applyFont="1" applyFill="1" applyBorder="1" applyAlignment="1" applyProtection="1">
      <alignment horizontal="center" vertical="center"/>
      <protection locked="0"/>
    </xf>
    <xf numFmtId="0" fontId="107" fillId="0" borderId="49" xfId="99" applyFont="1" applyBorder="1" applyAlignment="1">
      <alignment horizontal="center" vertical="center"/>
    </xf>
    <xf numFmtId="0" fontId="107" fillId="0" borderId="49" xfId="99" applyFont="1" applyBorder="1" applyAlignment="1">
      <alignment horizontal="left" vertical="center"/>
    </xf>
    <xf numFmtId="0" fontId="107" fillId="0" borderId="49" xfId="99" applyFont="1" applyBorder="1" applyAlignment="1">
      <alignment horizontal="center"/>
    </xf>
    <xf numFmtId="0" fontId="107" fillId="0" borderId="49" xfId="217" applyFont="1" applyBorder="1" applyAlignment="1">
      <alignment horizontal="center" vertical="center"/>
    </xf>
    <xf numFmtId="0" fontId="107" fillId="0" borderId="49" xfId="220" applyFont="1" applyBorder="1" applyAlignment="1">
      <alignment horizontal="center" vertical="center"/>
    </xf>
    <xf numFmtId="0" fontId="107" fillId="0" borderId="49" xfId="220" applyFont="1" applyBorder="1" applyAlignment="1">
      <alignment horizontal="center" vertical="center" shrinkToFit="1"/>
    </xf>
    <xf numFmtId="0" fontId="107" fillId="0" borderId="49" xfId="217" applyFont="1" applyBorder="1" applyAlignment="1">
      <alignment horizontal="center"/>
    </xf>
    <xf numFmtId="49" fontId="109" fillId="0" borderId="14" xfId="216" applyNumberFormat="1" applyFont="1" applyBorder="1" applyAlignment="1">
      <alignment horizontal="center" vertical="center"/>
    </xf>
    <xf numFmtId="49" fontId="109" fillId="0" borderId="14" xfId="278" quotePrefix="1" applyNumberFormat="1" applyFont="1" applyBorder="1" applyAlignment="1">
      <alignment horizontal="center" vertical="center"/>
    </xf>
    <xf numFmtId="1" fontId="109" fillId="0" borderId="15" xfId="278" applyNumberFormat="1" applyFont="1" applyBorder="1" applyAlignment="1">
      <alignment horizontal="center" vertical="center"/>
    </xf>
    <xf numFmtId="1" fontId="109" fillId="0" borderId="15" xfId="278" applyNumberFormat="1" applyFont="1" applyBorder="1" applyAlignment="1">
      <alignment horizontal="left" vertical="center" shrinkToFit="1"/>
    </xf>
    <xf numFmtId="0" fontId="98" fillId="0" borderId="0" xfId="264" applyFont="1"/>
    <xf numFmtId="0" fontId="96" fillId="0" borderId="0" xfId="264" applyFont="1" applyAlignment="1">
      <alignment horizontal="right" vertical="top"/>
    </xf>
    <xf numFmtId="0" fontId="95" fillId="0" borderId="0" xfId="110" applyFont="1" applyAlignment="1">
      <alignment horizontal="left"/>
    </xf>
    <xf numFmtId="0" fontId="96" fillId="0" borderId="0" xfId="110" applyFont="1" applyAlignment="1">
      <alignment horizontal="left"/>
    </xf>
    <xf numFmtId="0" fontId="96" fillId="0" borderId="28" xfId="264" applyFont="1" applyBorder="1" applyAlignment="1">
      <alignment horizontal="center"/>
    </xf>
    <xf numFmtId="0" fontId="96" fillId="0" borderId="28" xfId="265" applyFont="1" applyBorder="1" applyAlignment="1">
      <alignment horizontal="center"/>
    </xf>
    <xf numFmtId="0" fontId="98" fillId="0" borderId="83" xfId="264" applyFont="1" applyBorder="1" applyAlignment="1">
      <alignment horizontal="center" vertical="center"/>
    </xf>
    <xf numFmtId="0" fontId="94" fillId="0" borderId="83" xfId="265" applyFont="1" applyBorder="1" applyAlignment="1">
      <alignment horizontal="left" vertical="center"/>
    </xf>
    <xf numFmtId="0" fontId="98" fillId="0" borderId="84" xfId="264" applyFont="1" applyBorder="1" applyAlignment="1">
      <alignment horizontal="center" vertical="center"/>
    </xf>
    <xf numFmtId="0" fontId="94" fillId="0" borderId="84" xfId="265" applyFont="1" applyBorder="1" applyAlignment="1">
      <alignment horizontal="left" vertical="center"/>
    </xf>
    <xf numFmtId="0" fontId="98" fillId="0" borderId="85" xfId="264" applyFont="1" applyBorder="1" applyAlignment="1">
      <alignment horizontal="center" vertical="center"/>
    </xf>
    <xf numFmtId="0" fontId="94" fillId="0" borderId="85" xfId="265" applyFont="1" applyBorder="1" applyAlignment="1">
      <alignment horizontal="left" vertical="center"/>
    </xf>
    <xf numFmtId="0" fontId="94" fillId="0" borderId="84" xfId="265" applyFont="1" applyBorder="1" applyAlignment="1">
      <alignment vertical="center"/>
    </xf>
    <xf numFmtId="0" fontId="94" fillId="0" borderId="85" xfId="265" applyFont="1" applyBorder="1" applyAlignment="1">
      <alignment vertical="center"/>
    </xf>
    <xf numFmtId="0" fontId="109" fillId="0" borderId="0" xfId="267" applyFont="1"/>
    <xf numFmtId="0" fontId="96" fillId="0" borderId="0" xfId="267" applyFont="1" applyAlignment="1">
      <alignment horizontal="center" vertical="top"/>
    </xf>
    <xf numFmtId="0" fontId="96" fillId="0" borderId="0" xfId="267" applyFont="1" applyAlignment="1">
      <alignment horizontal="right"/>
    </xf>
    <xf numFmtId="0" fontId="95" fillId="0" borderId="0" xfId="267" applyFont="1" applyAlignment="1">
      <alignment horizontal="left"/>
    </xf>
    <xf numFmtId="0" fontId="107" fillId="0" borderId="0" xfId="267" applyFont="1"/>
    <xf numFmtId="0" fontId="107" fillId="0" borderId="0" xfId="267" applyFont="1" applyAlignment="1">
      <alignment horizontal="center"/>
    </xf>
    <xf numFmtId="2" fontId="107" fillId="0" borderId="0" xfId="267" applyNumberFormat="1" applyFont="1" applyAlignment="1">
      <alignment horizontal="centerContinuous"/>
    </xf>
    <xf numFmtId="0" fontId="107" fillId="0" borderId="0" xfId="267" applyFont="1" applyAlignment="1">
      <alignment horizontal="centerContinuous"/>
    </xf>
    <xf numFmtId="0" fontId="104" fillId="0" borderId="0" xfId="264" applyFont="1"/>
    <xf numFmtId="0" fontId="119" fillId="0" borderId="0" xfId="264" applyFont="1"/>
    <xf numFmtId="0" fontId="110" fillId="0" borderId="0" xfId="264" applyFont="1"/>
    <xf numFmtId="0" fontId="93" fillId="0" borderId="0" xfId="264" applyFont="1" applyAlignment="1">
      <alignment horizontal="right"/>
    </xf>
    <xf numFmtId="0" fontId="102" fillId="0" borderId="0" xfId="110" applyFont="1" applyAlignment="1">
      <alignment horizontal="left"/>
    </xf>
    <xf numFmtId="0" fontId="103" fillId="0" borderId="29" xfId="264" applyFont="1" applyBorder="1" applyAlignment="1">
      <alignment horizontal="center" vertical="top"/>
    </xf>
    <xf numFmtId="0" fontId="94" fillId="0" borderId="49" xfId="264" applyFont="1" applyBorder="1" applyAlignment="1">
      <alignment horizontal="center" vertical="top"/>
    </xf>
    <xf numFmtId="0" fontId="94" fillId="0" borderId="34" xfId="264" applyFont="1" applyBorder="1" applyAlignment="1">
      <alignment horizontal="center" vertical="top"/>
    </xf>
    <xf numFmtId="0" fontId="94" fillId="0" borderId="14" xfId="264" applyFont="1" applyBorder="1" applyAlignment="1">
      <alignment horizontal="center" vertical="top"/>
    </xf>
    <xf numFmtId="0" fontId="94" fillId="0" borderId="12" xfId="264" applyFont="1" applyBorder="1" applyAlignment="1">
      <alignment horizontal="center" vertical="top"/>
    </xf>
    <xf numFmtId="0" fontId="94" fillId="0" borderId="15" xfId="264" applyFont="1" applyBorder="1" applyAlignment="1">
      <alignment horizontal="center" vertical="top"/>
    </xf>
    <xf numFmtId="0" fontId="104" fillId="0" borderId="0" xfId="114" applyFont="1"/>
    <xf numFmtId="0" fontId="93" fillId="0" borderId="0" xfId="114" applyFont="1" applyAlignment="1">
      <alignment horizontal="center" vertical="center"/>
    </xf>
    <xf numFmtId="0" fontId="93" fillId="0" borderId="0" xfId="114" applyFont="1" applyAlignment="1">
      <alignment horizontal="right"/>
    </xf>
    <xf numFmtId="0" fontId="102" fillId="0" borderId="0" xfId="114" applyFont="1"/>
    <xf numFmtId="0" fontId="102" fillId="0" borderId="0" xfId="210" applyFont="1" applyAlignment="1">
      <alignment horizontal="left"/>
    </xf>
    <xf numFmtId="0" fontId="104" fillId="0" borderId="0" xfId="114" applyFont="1" applyAlignment="1">
      <alignment horizontal="centerContinuous"/>
    </xf>
    <xf numFmtId="0" fontId="93" fillId="0" borderId="80" xfId="114" applyFont="1" applyBorder="1" applyAlignment="1">
      <alignment horizontal="centerContinuous"/>
    </xf>
    <xf numFmtId="0" fontId="94" fillId="0" borderId="0" xfId="114" applyFont="1"/>
    <xf numFmtId="0" fontId="93" fillId="0" borderId="28" xfId="114" applyFont="1" applyBorder="1" applyAlignment="1">
      <alignment horizontal="centerContinuous"/>
    </xf>
    <xf numFmtId="0" fontId="93" fillId="0" borderId="93" xfId="114" applyFont="1" applyBorder="1"/>
    <xf numFmtId="3" fontId="94" fillId="0" borderId="93" xfId="114" applyNumberFormat="1" applyFont="1" applyBorder="1" applyAlignment="1">
      <alignment horizontal="center"/>
    </xf>
    <xf numFmtId="3" fontId="111" fillId="0" borderId="93" xfId="0" applyNumberFormat="1" applyFont="1" applyBorder="1" applyAlignment="1">
      <alignment horizontal="center"/>
    </xf>
    <xf numFmtId="3" fontId="96" fillId="0" borderId="93" xfId="0" applyNumberFormat="1" applyFont="1" applyBorder="1" applyAlignment="1">
      <alignment horizontal="center"/>
    </xf>
    <xf numFmtId="1" fontId="93" fillId="0" borderId="94" xfId="226" applyNumberFormat="1" applyFont="1" applyBorder="1" applyAlignment="1">
      <alignment horizontal="right"/>
    </xf>
    <xf numFmtId="49" fontId="93" fillId="0" borderId="95" xfId="226" applyNumberFormat="1" applyFont="1" applyBorder="1" applyAlignment="1">
      <alignment horizontal="left"/>
    </xf>
    <xf numFmtId="49" fontId="94" fillId="0" borderId="95" xfId="226" applyNumberFormat="1" applyFont="1" applyBorder="1" applyAlignment="1">
      <alignment horizontal="left"/>
    </xf>
    <xf numFmtId="1" fontId="93" fillId="0" borderId="0" xfId="226" applyNumberFormat="1" applyFont="1" applyAlignment="1">
      <alignment horizontal="right"/>
    </xf>
    <xf numFmtId="0" fontId="93" fillId="0" borderId="91" xfId="114" applyFont="1" applyBorder="1"/>
    <xf numFmtId="3" fontId="94" fillId="0" borderId="91" xfId="114" applyNumberFormat="1" applyFont="1" applyBorder="1" applyAlignment="1">
      <alignment horizontal="center"/>
    </xf>
    <xf numFmtId="3" fontId="111" fillId="0" borderId="91" xfId="0" applyNumberFormat="1" applyFont="1" applyBorder="1" applyAlignment="1">
      <alignment horizontal="center"/>
    </xf>
    <xf numFmtId="3" fontId="96" fillId="0" borderId="91" xfId="0" applyNumberFormat="1" applyFont="1" applyBorder="1" applyAlignment="1">
      <alignment horizontal="center"/>
    </xf>
    <xf numFmtId="1" fontId="93" fillId="0" borderId="96" xfId="226" applyNumberFormat="1" applyFont="1" applyBorder="1" applyAlignment="1">
      <alignment horizontal="right"/>
    </xf>
    <xf numFmtId="49" fontId="93" fillId="0" borderId="97" xfId="226" applyNumberFormat="1" applyFont="1" applyBorder="1" applyAlignment="1">
      <alignment horizontal="left"/>
    </xf>
    <xf numFmtId="49" fontId="94" fillId="0" borderId="97" xfId="226" applyNumberFormat="1" applyFont="1" applyBorder="1" applyAlignment="1">
      <alignment horizontal="left"/>
    </xf>
    <xf numFmtId="0" fontId="93" fillId="0" borderId="92" xfId="114" applyFont="1" applyBorder="1"/>
    <xf numFmtId="3" fontId="94" fillId="0" borderId="92" xfId="114" applyNumberFormat="1" applyFont="1" applyBorder="1" applyAlignment="1">
      <alignment horizontal="center"/>
    </xf>
    <xf numFmtId="3" fontId="115" fillId="0" borderId="92" xfId="0" applyNumberFormat="1" applyFont="1" applyBorder="1" applyAlignment="1">
      <alignment horizontal="center"/>
    </xf>
    <xf numFmtId="3" fontId="96" fillId="0" borderId="92" xfId="0" applyNumberFormat="1" applyFont="1" applyBorder="1" applyAlignment="1">
      <alignment horizontal="center"/>
    </xf>
    <xf numFmtId="1" fontId="93" fillId="0" borderId="98" xfId="226" applyNumberFormat="1" applyFont="1" applyBorder="1" applyAlignment="1">
      <alignment horizontal="right"/>
    </xf>
    <xf numFmtId="49" fontId="93" fillId="0" borderId="99" xfId="226" applyNumberFormat="1" applyFont="1" applyBorder="1" applyAlignment="1">
      <alignment horizontal="left"/>
    </xf>
    <xf numFmtId="49" fontId="94" fillId="0" borderId="99" xfId="226" applyNumberFormat="1" applyFont="1" applyBorder="1" applyAlignment="1">
      <alignment horizontal="left"/>
    </xf>
    <xf numFmtId="0" fontId="93" fillId="0" borderId="13" xfId="114" applyFont="1" applyBorder="1" applyAlignment="1">
      <alignment horizontal="center"/>
    </xf>
    <xf numFmtId="3" fontId="93" fillId="0" borderId="13" xfId="114" applyNumberFormat="1" applyFont="1" applyBorder="1" applyAlignment="1">
      <alignment horizontal="center"/>
    </xf>
    <xf numFmtId="1" fontId="93" fillId="0" borderId="31" xfId="226" applyNumberFormat="1" applyFont="1" applyBorder="1" applyAlignment="1">
      <alignment horizontal="right"/>
    </xf>
    <xf numFmtId="49" fontId="93" fillId="0" borderId="32" xfId="226" applyNumberFormat="1" applyFont="1" applyBorder="1" applyAlignment="1">
      <alignment horizontal="left"/>
    </xf>
    <xf numFmtId="0" fontId="104" fillId="0" borderId="0" xfId="131" applyFont="1"/>
    <xf numFmtId="0" fontId="120" fillId="0" borderId="0" xfId="131" applyFont="1" applyAlignment="1">
      <alignment horizontal="right"/>
    </xf>
    <xf numFmtId="0" fontId="109" fillId="0" borderId="0" xfId="131" applyFont="1"/>
    <xf numFmtId="0" fontId="104" fillId="0" borderId="0" xfId="131" applyFont="1" applyAlignment="1">
      <alignment horizontal="right"/>
    </xf>
    <xf numFmtId="0" fontId="109" fillId="0" borderId="0" xfId="99" applyFont="1" applyAlignment="1">
      <alignment horizontal="left" vertical="center"/>
    </xf>
    <xf numFmtId="0" fontId="109" fillId="0" borderId="14" xfId="122" applyFont="1" applyBorder="1" applyAlignment="1">
      <alignment vertical="center"/>
    </xf>
    <xf numFmtId="0" fontId="109" fillId="0" borderId="14" xfId="99" applyFont="1" applyBorder="1" applyAlignment="1">
      <alignment horizontal="left" vertical="center"/>
    </xf>
    <xf numFmtId="0" fontId="109" fillId="0" borderId="49" xfId="99" applyFont="1" applyBorder="1" applyAlignment="1">
      <alignment horizontal="left" vertical="center"/>
    </xf>
    <xf numFmtId="0" fontId="110" fillId="0" borderId="15" xfId="0" applyFont="1" applyBorder="1"/>
    <xf numFmtId="0" fontId="110" fillId="0" borderId="14" xfId="0" applyFont="1" applyBorder="1"/>
    <xf numFmtId="0" fontId="122" fillId="0" borderId="14" xfId="0" applyFont="1" applyBorder="1" applyAlignment="1">
      <alignment horizontal="center" vertical="center"/>
    </xf>
    <xf numFmtId="0" fontId="112" fillId="0" borderId="14" xfId="0" applyFont="1" applyBorder="1" applyAlignment="1">
      <alignment horizontal="right"/>
    </xf>
    <xf numFmtId="0" fontId="122" fillId="0" borderId="14" xfId="0" applyFont="1" applyBorder="1" applyAlignment="1">
      <alignment horizontal="right" vertical="center"/>
    </xf>
    <xf numFmtId="0" fontId="115" fillId="0" borderId="14" xfId="0" applyFont="1" applyBorder="1" applyAlignment="1">
      <alignment horizontal="right" vertical="center"/>
    </xf>
    <xf numFmtId="0" fontId="112" fillId="0" borderId="15" xfId="0" applyFont="1" applyBorder="1" applyAlignment="1">
      <alignment horizontal="right"/>
    </xf>
    <xf numFmtId="1" fontId="109" fillId="0" borderId="14" xfId="216" applyNumberFormat="1" applyFont="1" applyBorder="1" applyAlignment="1">
      <alignment horizontal="right" vertical="center"/>
    </xf>
    <xf numFmtId="1" fontId="109" fillId="0" borderId="15" xfId="216" applyNumberFormat="1" applyFont="1" applyBorder="1" applyAlignment="1">
      <alignment horizontal="right" vertical="center"/>
    </xf>
    <xf numFmtId="1" fontId="109" fillId="0" borderId="49" xfId="216" applyNumberFormat="1" applyFont="1" applyBorder="1" applyAlignment="1">
      <alignment horizontal="right" vertical="center"/>
    </xf>
    <xf numFmtId="0" fontId="104" fillId="0" borderId="14" xfId="99" applyFont="1" applyBorder="1" applyAlignment="1">
      <alignment horizontal="left" vertical="center"/>
    </xf>
    <xf numFmtId="0" fontId="104" fillId="0" borderId="14" xfId="0" applyFont="1" applyBorder="1"/>
    <xf numFmtId="0" fontId="104" fillId="0" borderId="14" xfId="279" applyFont="1" applyBorder="1" applyAlignment="1">
      <alignment horizontal="left" vertical="center" shrinkToFit="1"/>
    </xf>
    <xf numFmtId="49" fontId="104" fillId="0" borderId="14" xfId="216" quotePrefix="1" applyNumberFormat="1" applyFont="1" applyBorder="1" applyAlignment="1">
      <alignment horizontal="center" vertical="center"/>
    </xf>
    <xf numFmtId="49" fontId="104" fillId="0" borderId="14" xfId="99" applyNumberFormat="1" applyFont="1" applyBorder="1" applyAlignment="1">
      <alignment horizontal="center" vertical="center"/>
    </xf>
    <xf numFmtId="0" fontId="104" fillId="0" borderId="14" xfId="0" applyFont="1" applyBorder="1" applyAlignment="1">
      <alignment horizontal="center"/>
    </xf>
    <xf numFmtId="49" fontId="104" fillId="0" borderId="14" xfId="99" quotePrefix="1" applyNumberFormat="1" applyFont="1" applyBorder="1" applyAlignment="1">
      <alignment horizontal="center" vertical="center" wrapText="1"/>
    </xf>
    <xf numFmtId="0" fontId="104" fillId="0" borderId="14" xfId="279" applyFont="1" applyBorder="1"/>
    <xf numFmtId="0" fontId="104" fillId="0" borderId="15" xfId="0" applyFont="1" applyBorder="1"/>
    <xf numFmtId="0" fontId="104" fillId="0" borderId="49" xfId="99" applyFont="1" applyBorder="1" applyAlignment="1">
      <alignment horizontal="left" vertical="center"/>
    </xf>
    <xf numFmtId="0" fontId="104" fillId="0" borderId="14" xfId="99" applyFont="1" applyBorder="1" applyAlignment="1">
      <alignment vertical="center" shrinkToFit="1"/>
    </xf>
    <xf numFmtId="0" fontId="104" fillId="0" borderId="15" xfId="99" applyFont="1" applyBorder="1" applyAlignment="1">
      <alignment horizontal="left" vertical="center"/>
    </xf>
    <xf numFmtId="0" fontId="104" fillId="0" borderId="49" xfId="279" applyFont="1" applyBorder="1"/>
    <xf numFmtId="0" fontId="94" fillId="0" borderId="0" xfId="228" applyFont="1" applyAlignment="1">
      <alignment vertical="center"/>
    </xf>
    <xf numFmtId="0" fontId="94" fillId="0" borderId="0" xfId="228" applyFont="1" applyAlignment="1">
      <alignment horizontal="centerContinuous" vertical="center"/>
    </xf>
    <xf numFmtId="0" fontId="123" fillId="0" borderId="0" xfId="228" applyFont="1" applyAlignment="1">
      <alignment horizontal="centerContinuous" vertical="center"/>
    </xf>
    <xf numFmtId="49" fontId="123" fillId="0" borderId="0" xfId="228" applyNumberFormat="1" applyFont="1" applyAlignment="1">
      <alignment horizontal="centerContinuous" vertical="center"/>
    </xf>
    <xf numFmtId="0" fontId="123" fillId="0" borderId="0" xfId="228" applyFont="1" applyAlignment="1">
      <alignment vertical="center"/>
    </xf>
    <xf numFmtId="0" fontId="124" fillId="0" borderId="0" xfId="228" applyFont="1" applyAlignment="1">
      <alignment vertical="center"/>
    </xf>
    <xf numFmtId="49" fontId="102" fillId="0" borderId="0" xfId="228" applyNumberFormat="1" applyFont="1" applyAlignment="1">
      <alignment horizontal="center" vertical="center"/>
    </xf>
    <xf numFmtId="49" fontId="94" fillId="0" borderId="0" xfId="228" applyNumberFormat="1" applyFont="1" applyAlignment="1">
      <alignment horizontal="center" vertical="center"/>
    </xf>
    <xf numFmtId="0" fontId="124" fillId="0" borderId="0" xfId="228" applyFont="1" applyAlignment="1">
      <alignment horizontal="left" vertical="center"/>
    </xf>
    <xf numFmtId="0" fontId="94" fillId="0" borderId="65" xfId="265" applyFont="1" applyBorder="1" applyAlignment="1">
      <alignment horizontal="left" vertical="top"/>
    </xf>
    <xf numFmtId="0" fontId="94" fillId="0" borderId="50" xfId="265" applyFont="1" applyBorder="1" applyAlignment="1">
      <alignment horizontal="left" vertical="top"/>
    </xf>
    <xf numFmtId="0" fontId="98" fillId="0" borderId="49" xfId="264" applyFont="1" applyBorder="1" applyAlignment="1">
      <alignment vertical="top"/>
    </xf>
    <xf numFmtId="49" fontId="94" fillId="0" borderId="49" xfId="264" applyNumberFormat="1" applyFont="1" applyBorder="1" applyAlignment="1">
      <alignment horizontal="center" vertical="top"/>
    </xf>
    <xf numFmtId="49" fontId="94" fillId="0" borderId="49" xfId="264" quotePrefix="1" applyNumberFormat="1" applyFont="1" applyBorder="1" applyAlignment="1">
      <alignment horizontal="center" vertical="top"/>
    </xf>
    <xf numFmtId="0" fontId="104" fillId="0" borderId="0" xfId="264" applyFont="1" applyAlignment="1">
      <alignment vertical="top"/>
    </xf>
    <xf numFmtId="0" fontId="94" fillId="0" borderId="33" xfId="265" applyFont="1" applyBorder="1" applyAlignment="1">
      <alignment vertical="top"/>
    </xf>
    <xf numFmtId="0" fontId="94" fillId="0" borderId="35" xfId="265" applyFont="1" applyBorder="1" applyAlignment="1">
      <alignment vertical="top"/>
    </xf>
    <xf numFmtId="0" fontId="94" fillId="0" borderId="34" xfId="265" applyFont="1" applyBorder="1" applyAlignment="1">
      <alignment vertical="top" shrinkToFit="1"/>
    </xf>
    <xf numFmtId="49" fontId="94" fillId="0" borderId="14" xfId="266" applyNumberFormat="1" applyFont="1" applyBorder="1" applyAlignment="1">
      <alignment horizontal="center" vertical="top"/>
    </xf>
    <xf numFmtId="0" fontId="94" fillId="0" borderId="25" xfId="265" applyFont="1" applyBorder="1" applyAlignment="1">
      <alignment vertical="top"/>
    </xf>
    <xf numFmtId="0" fontId="94" fillId="0" borderId="41" xfId="265" applyFont="1" applyBorder="1" applyAlignment="1">
      <alignment vertical="top"/>
    </xf>
    <xf numFmtId="0" fontId="94" fillId="0" borderId="14" xfId="266" applyFont="1" applyBorder="1" applyAlignment="1">
      <alignment horizontal="left" vertical="top"/>
    </xf>
    <xf numFmtId="49" fontId="94" fillId="0" borderId="14" xfId="265" quotePrefix="1" applyNumberFormat="1" applyFont="1" applyBorder="1" applyAlignment="1">
      <alignment horizontal="center" vertical="top"/>
    </xf>
    <xf numFmtId="49" fontId="94" fillId="0" borderId="14" xfId="265" applyNumberFormat="1" applyFont="1" applyBorder="1" applyAlignment="1">
      <alignment horizontal="center" vertical="top"/>
    </xf>
    <xf numFmtId="2" fontId="94" fillId="0" borderId="14" xfId="266" applyNumberFormat="1" applyFont="1" applyBorder="1" applyAlignment="1">
      <alignment horizontal="left" vertical="top"/>
    </xf>
    <xf numFmtId="0" fontId="94" fillId="0" borderId="14" xfId="264" applyFont="1" applyBorder="1" applyAlignment="1">
      <alignment vertical="top"/>
    </xf>
    <xf numFmtId="0" fontId="94" fillId="0" borderId="36" xfId="265" applyFont="1" applyBorder="1" applyAlignment="1">
      <alignment vertical="top"/>
    </xf>
    <xf numFmtId="0" fontId="94" fillId="0" borderId="43" xfId="265" applyFont="1" applyBorder="1" applyAlignment="1">
      <alignment vertical="top"/>
    </xf>
    <xf numFmtId="0" fontId="98" fillId="0" borderId="37" xfId="265" applyFont="1" applyBorder="1" applyAlignment="1">
      <alignment vertical="top"/>
    </xf>
    <xf numFmtId="0" fontId="98" fillId="0" borderId="74" xfId="265" applyFont="1" applyBorder="1" applyAlignment="1">
      <alignment vertical="top"/>
    </xf>
    <xf numFmtId="2" fontId="94" fillId="0" borderId="12" xfId="266" applyNumberFormat="1" applyFont="1" applyBorder="1" applyAlignment="1">
      <alignment horizontal="left" vertical="top"/>
    </xf>
    <xf numFmtId="0" fontId="94" fillId="0" borderId="40" xfId="265" applyFont="1" applyBorder="1" applyAlignment="1">
      <alignment vertical="top"/>
    </xf>
    <xf numFmtId="49" fontId="94" fillId="0" borderId="42" xfId="265" quotePrefix="1" applyNumberFormat="1" applyFont="1" applyBorder="1" applyAlignment="1">
      <alignment horizontal="center" vertical="top"/>
    </xf>
    <xf numFmtId="49" fontId="94" fillId="0" borderId="43" xfId="265" applyNumberFormat="1" applyFont="1" applyBorder="1" applyAlignment="1">
      <alignment horizontal="center" vertical="top"/>
    </xf>
    <xf numFmtId="0" fontId="94" fillId="0" borderId="61" xfId="265" applyFont="1" applyBorder="1" applyAlignment="1">
      <alignment vertical="top"/>
    </xf>
    <xf numFmtId="0" fontId="94" fillId="0" borderId="63" xfId="265" applyFont="1" applyBorder="1" applyAlignment="1">
      <alignment vertical="top"/>
    </xf>
    <xf numFmtId="2" fontId="94" fillId="0" borderId="15" xfId="266" applyNumberFormat="1" applyFont="1" applyBorder="1" applyAlignment="1">
      <alignment horizontal="left" vertical="top"/>
    </xf>
    <xf numFmtId="49" fontId="94" fillId="0" borderId="15" xfId="266" applyNumberFormat="1" applyFont="1" applyBorder="1" applyAlignment="1">
      <alignment horizontal="center" vertical="top"/>
    </xf>
    <xf numFmtId="49" fontId="94" fillId="0" borderId="15" xfId="265" quotePrefix="1" applyNumberFormat="1" applyFont="1" applyBorder="1" applyAlignment="1">
      <alignment horizontal="center" vertical="top"/>
    </xf>
    <xf numFmtId="0" fontId="98" fillId="0" borderId="14" xfId="0" applyFont="1" applyBorder="1" applyAlignment="1">
      <alignment horizontal="center" vertical="top"/>
    </xf>
    <xf numFmtId="49" fontId="98" fillId="0" borderId="14" xfId="0" applyNumberFormat="1" applyFont="1" applyBorder="1" applyAlignment="1">
      <alignment horizontal="center" vertical="top"/>
    </xf>
    <xf numFmtId="0" fontId="96" fillId="0" borderId="28" xfId="267" applyFont="1" applyBorder="1" applyAlignment="1">
      <alignment horizontal="center" vertical="center"/>
    </xf>
    <xf numFmtId="0" fontId="96" fillId="0" borderId="28" xfId="267" applyFont="1" applyBorder="1" applyAlignment="1">
      <alignment horizontal="centerContinuous"/>
    </xf>
    <xf numFmtId="0" fontId="98" fillId="0" borderId="0" xfId="267" applyFont="1"/>
    <xf numFmtId="0" fontId="96" fillId="0" borderId="101" xfId="267" applyFont="1" applyBorder="1" applyAlignment="1">
      <alignment horizontal="center"/>
    </xf>
    <xf numFmtId="0" fontId="96" fillId="0" borderId="102" xfId="267" applyFont="1" applyBorder="1" applyAlignment="1">
      <alignment horizontal="center"/>
    </xf>
    <xf numFmtId="0" fontId="96" fillId="0" borderId="103" xfId="267" applyFont="1" applyBorder="1" applyAlignment="1">
      <alignment horizontal="center"/>
    </xf>
    <xf numFmtId="0" fontId="98" fillId="0" borderId="49" xfId="267" applyFont="1" applyBorder="1"/>
    <xf numFmtId="0" fontId="98" fillId="0" borderId="76" xfId="267" applyFont="1" applyBorder="1" applyAlignment="1">
      <alignment horizontal="center"/>
    </xf>
    <xf numFmtId="0" fontId="98" fillId="0" borderId="46" xfId="267" applyFont="1" applyBorder="1" applyAlignment="1">
      <alignment horizontal="center"/>
    </xf>
    <xf numFmtId="0" fontId="96" fillId="0" borderId="65" xfId="267" applyFont="1" applyBorder="1" applyAlignment="1">
      <alignment horizontal="center"/>
    </xf>
    <xf numFmtId="0" fontId="96" fillId="0" borderId="76" xfId="267" applyFont="1" applyBorder="1" applyAlignment="1">
      <alignment horizontal="center"/>
    </xf>
    <xf numFmtId="0" fontId="96" fillId="0" borderId="46" xfId="267" applyFont="1" applyBorder="1" applyAlignment="1">
      <alignment horizontal="center"/>
    </xf>
    <xf numFmtId="0" fontId="96" fillId="0" borderId="47" xfId="267" applyFont="1" applyBorder="1" applyAlignment="1">
      <alignment horizontal="center"/>
    </xf>
    <xf numFmtId="0" fontId="96" fillId="0" borderId="50" xfId="267" applyFont="1" applyBorder="1" applyAlignment="1">
      <alignment horizontal="center"/>
    </xf>
    <xf numFmtId="0" fontId="96" fillId="0" borderId="0" xfId="267" applyFont="1"/>
    <xf numFmtId="0" fontId="98" fillId="0" borderId="14" xfId="267" applyFont="1" applyBorder="1"/>
    <xf numFmtId="0" fontId="98" fillId="0" borderId="53" xfId="267" applyFont="1" applyBorder="1" applyAlignment="1">
      <alignment horizontal="center"/>
    </xf>
    <xf numFmtId="0" fontId="98" fillId="0" borderId="54" xfId="267" applyFont="1" applyBorder="1" applyAlignment="1">
      <alignment horizontal="center"/>
    </xf>
    <xf numFmtId="0" fontId="96" fillId="0" borderId="40" xfId="267" applyFont="1" applyBorder="1" applyAlignment="1">
      <alignment horizontal="center"/>
    </xf>
    <xf numFmtId="0" fontId="96" fillId="0" borderId="42" xfId="267" applyFont="1" applyBorder="1" applyAlignment="1">
      <alignment horizontal="center"/>
    </xf>
    <xf numFmtId="0" fontId="96" fillId="0" borderId="41" xfId="267" applyFont="1" applyBorder="1" applyAlignment="1">
      <alignment horizontal="center"/>
    </xf>
    <xf numFmtId="0" fontId="96" fillId="0" borderId="54" xfId="267" applyFont="1" applyBorder="1" applyAlignment="1">
      <alignment horizontal="center"/>
    </xf>
    <xf numFmtId="0" fontId="98" fillId="0" borderId="14" xfId="265" applyFont="1" applyBorder="1"/>
    <xf numFmtId="0" fontId="98" fillId="0" borderId="15" xfId="267" applyFont="1" applyBorder="1"/>
    <xf numFmtId="0" fontId="98" fillId="0" borderId="51" xfId="267" applyFont="1" applyBorder="1" applyAlignment="1">
      <alignment horizontal="center"/>
    </xf>
    <xf numFmtId="0" fontId="98" fillId="0" borderId="52" xfId="267" applyFont="1" applyBorder="1" applyAlignment="1">
      <alignment horizontal="center"/>
    </xf>
    <xf numFmtId="0" fontId="96" fillId="0" borderId="66" xfId="267" applyFont="1" applyBorder="1" applyAlignment="1">
      <alignment horizontal="center"/>
    </xf>
    <xf numFmtId="0" fontId="96" fillId="0" borderId="45" xfId="267" applyFont="1" applyBorder="1" applyAlignment="1">
      <alignment horizontal="center"/>
    </xf>
    <xf numFmtId="0" fontId="96" fillId="0" borderId="44" xfId="267" applyFont="1" applyBorder="1" applyAlignment="1">
      <alignment horizontal="center"/>
    </xf>
    <xf numFmtId="0" fontId="96" fillId="0" borderId="52" xfId="267" applyFont="1" applyBorder="1" applyAlignment="1">
      <alignment horizontal="center"/>
    </xf>
    <xf numFmtId="0" fontId="96" fillId="0" borderId="56" xfId="267" applyFont="1" applyBorder="1" applyAlignment="1">
      <alignment horizontal="center"/>
    </xf>
    <xf numFmtId="0" fontId="96" fillId="0" borderId="57" xfId="267" applyFont="1" applyBorder="1" applyAlignment="1">
      <alignment horizontal="center"/>
    </xf>
    <xf numFmtId="0" fontId="96" fillId="0" borderId="64" xfId="267" applyFont="1" applyBorder="1" applyAlignment="1">
      <alignment horizontal="center"/>
    </xf>
    <xf numFmtId="0" fontId="96" fillId="0" borderId="58" xfId="267" applyFont="1" applyBorder="1" applyAlignment="1">
      <alignment horizontal="center"/>
    </xf>
    <xf numFmtId="0" fontId="96" fillId="0" borderId="59" xfId="267" applyFont="1" applyBorder="1" applyAlignment="1">
      <alignment horizontal="center"/>
    </xf>
    <xf numFmtId="1" fontId="94" fillId="0" borderId="71" xfId="99" applyNumberFormat="1" applyFont="1" applyBorder="1" applyAlignment="1">
      <alignment horizontal="center" vertical="center"/>
    </xf>
    <xf numFmtId="0" fontId="98" fillId="0" borderId="71" xfId="218" applyFont="1" applyFill="1" applyBorder="1" applyAlignment="1">
      <alignment horizontal="left" vertical="center" shrinkToFit="1"/>
    </xf>
    <xf numFmtId="0" fontId="94" fillId="0" borderId="71" xfId="220" applyFont="1" applyBorder="1" applyAlignment="1">
      <alignment horizontal="center" vertical="center"/>
    </xf>
    <xf numFmtId="0" fontId="94" fillId="0" borderId="71" xfId="220" applyFont="1" applyBorder="1" applyAlignment="1">
      <alignment vertical="center" shrinkToFit="1"/>
    </xf>
    <xf numFmtId="0" fontId="94" fillId="0" borderId="71" xfId="216" applyFont="1" applyBorder="1" applyAlignment="1">
      <alignment horizontal="left" vertical="center"/>
    </xf>
    <xf numFmtId="0" fontId="93" fillId="0" borderId="71" xfId="220" applyFont="1" applyBorder="1" applyAlignment="1">
      <alignment horizontal="right" vertical="center"/>
    </xf>
    <xf numFmtId="0" fontId="98" fillId="0" borderId="0" xfId="212" applyFont="1" applyAlignment="1">
      <alignment horizontal="center" vertical="top"/>
    </xf>
    <xf numFmtId="0" fontId="93" fillId="0" borderId="101" xfId="110" applyFont="1" applyBorder="1" applyAlignment="1">
      <alignment horizontal="center" vertical="top" wrapText="1"/>
    </xf>
    <xf numFmtId="0" fontId="93" fillId="0" borderId="102" xfId="110" applyFont="1" applyBorder="1" applyAlignment="1">
      <alignment horizontal="center" vertical="top" wrapText="1"/>
    </xf>
    <xf numFmtId="0" fontId="93" fillId="0" borderId="103" xfId="110" applyFont="1" applyBorder="1" applyAlignment="1">
      <alignment horizontal="center" vertical="top" wrapText="1" shrinkToFit="1"/>
    </xf>
    <xf numFmtId="0" fontId="98" fillId="0" borderId="114" xfId="212" applyFont="1" applyBorder="1" applyAlignment="1">
      <alignment horizontal="center"/>
    </xf>
    <xf numFmtId="0" fontId="98" fillId="0" borderId="115" xfId="212" applyFont="1" applyBorder="1" applyAlignment="1">
      <alignment horizontal="center"/>
    </xf>
    <xf numFmtId="0" fontId="96" fillId="0" borderId="116" xfId="212" applyFont="1" applyBorder="1" applyAlignment="1">
      <alignment horizontal="center"/>
    </xf>
    <xf numFmtId="0" fontId="98" fillId="0" borderId="117" xfId="212" applyFont="1" applyBorder="1" applyAlignment="1">
      <alignment horizontal="center"/>
    </xf>
    <xf numFmtId="0" fontId="98" fillId="0" borderId="118" xfId="212" applyFont="1" applyBorder="1" applyAlignment="1">
      <alignment horizontal="center"/>
    </xf>
    <xf numFmtId="0" fontId="96" fillId="0" borderId="119" xfId="212" applyFont="1" applyBorder="1" applyAlignment="1">
      <alignment horizontal="center"/>
    </xf>
    <xf numFmtId="0" fontId="98" fillId="0" borderId="120" xfId="212" applyFont="1" applyBorder="1" applyAlignment="1">
      <alignment horizontal="center"/>
    </xf>
    <xf numFmtId="0" fontId="98" fillId="0" borderId="121" xfId="212" applyFont="1" applyBorder="1" applyAlignment="1">
      <alignment horizontal="center"/>
    </xf>
    <xf numFmtId="0" fontId="96" fillId="0" borderId="122" xfId="212" applyFont="1" applyBorder="1" applyAlignment="1">
      <alignment horizontal="center"/>
    </xf>
    <xf numFmtId="0" fontId="93" fillId="0" borderId="101" xfId="110" applyFont="1" applyBorder="1" applyAlignment="1">
      <alignment horizontal="center" vertical="top" wrapText="1" shrinkToFit="1"/>
    </xf>
    <xf numFmtId="0" fontId="93" fillId="0" borderId="102" xfId="110" applyFont="1" applyBorder="1" applyAlignment="1">
      <alignment horizontal="center" vertical="top" wrapText="1" shrinkToFit="1"/>
    </xf>
    <xf numFmtId="0" fontId="93" fillId="0" borderId="103" xfId="110" applyFont="1" applyBorder="1" applyAlignment="1">
      <alignment horizontal="center" vertical="top" wrapText="1"/>
    </xf>
    <xf numFmtId="0" fontId="98" fillId="0" borderId="116" xfId="212" applyFont="1" applyBorder="1" applyAlignment="1">
      <alignment horizontal="center"/>
    </xf>
    <xf numFmtId="0" fontId="98" fillId="0" borderId="119" xfId="212" applyFont="1" applyBorder="1" applyAlignment="1">
      <alignment horizontal="center"/>
    </xf>
    <xf numFmtId="0" fontId="98" fillId="0" borderId="122" xfId="212" applyFont="1" applyBorder="1" applyAlignment="1">
      <alignment horizontal="center"/>
    </xf>
    <xf numFmtId="0" fontId="96" fillId="0" borderId="101" xfId="0" applyFont="1" applyBorder="1" applyAlignment="1">
      <alignment horizontal="center"/>
    </xf>
    <xf numFmtId="0" fontId="96" fillId="0" borderId="102" xfId="0" applyFont="1" applyBorder="1" applyAlignment="1">
      <alignment horizontal="center"/>
    </xf>
    <xf numFmtId="0" fontId="96" fillId="0" borderId="103" xfId="0" applyFont="1" applyBorder="1" applyAlignment="1">
      <alignment horizontal="center"/>
    </xf>
    <xf numFmtId="0" fontId="109" fillId="0" borderId="43" xfId="217" applyFont="1" applyBorder="1" applyAlignment="1">
      <alignment horizontal="center"/>
    </xf>
    <xf numFmtId="0" fontId="107" fillId="0" borderId="13" xfId="99" applyFont="1" applyBorder="1" applyAlignment="1">
      <alignment horizontal="centerContinuous" vertical="center"/>
    </xf>
    <xf numFmtId="0" fontId="107" fillId="0" borderId="13" xfId="99" applyFont="1" applyBorder="1" applyAlignment="1">
      <alignment horizontal="centerContinuous"/>
    </xf>
    <xf numFmtId="0" fontId="107" fillId="0" borderId="123" xfId="217" applyFont="1" applyBorder="1" applyAlignment="1">
      <alignment horizontal="center" vertical="center" shrinkToFit="1"/>
    </xf>
    <xf numFmtId="0" fontId="107" fillId="0" borderId="13" xfId="217" applyFont="1" applyBorder="1" applyAlignment="1">
      <alignment horizontal="centerContinuous" vertical="center"/>
    </xf>
    <xf numFmtId="0" fontId="107" fillId="0" borderId="13" xfId="217" applyFont="1" applyBorder="1" applyAlignment="1">
      <alignment horizontal="centerContinuous" vertical="center" shrinkToFit="1"/>
    </xf>
    <xf numFmtId="1" fontId="109" fillId="0" borderId="71" xfId="99" applyNumberFormat="1" applyFont="1" applyBorder="1" applyAlignment="1">
      <alignment horizontal="center" vertical="center"/>
    </xf>
    <xf numFmtId="1" fontId="109" fillId="0" borderId="71" xfId="99" applyNumberFormat="1" applyFont="1" applyBorder="1" applyAlignment="1">
      <alignment horizontal="left" vertical="center" shrinkToFit="1"/>
    </xf>
    <xf numFmtId="0" fontId="104" fillId="0" borderId="71" xfId="99" applyFont="1" applyBorder="1" applyAlignment="1">
      <alignment horizontal="left" vertical="center"/>
    </xf>
    <xf numFmtId="0" fontId="109" fillId="0" borderId="71" xfId="0" applyFont="1" applyBorder="1" applyAlignment="1">
      <alignment horizontal="center"/>
    </xf>
    <xf numFmtId="0" fontId="112" fillId="0" borderId="71" xfId="0" applyFont="1" applyBorder="1"/>
    <xf numFmtId="1" fontId="109" fillId="0" borderId="71" xfId="216" applyNumberFormat="1" applyFont="1" applyBorder="1" applyAlignment="1">
      <alignment horizontal="right" vertical="center"/>
    </xf>
    <xf numFmtId="0" fontId="109" fillId="0" borderId="71" xfId="0" applyFont="1" applyBorder="1"/>
    <xf numFmtId="0" fontId="109" fillId="0" borderId="71" xfId="217" applyFont="1" applyBorder="1" applyAlignment="1">
      <alignment horizontal="center" vertical="center"/>
    </xf>
    <xf numFmtId="0" fontId="109" fillId="0" borderId="71" xfId="220" applyFont="1" applyBorder="1" applyAlignment="1">
      <alignment horizontal="center" vertical="center"/>
    </xf>
    <xf numFmtId="0" fontId="109" fillId="0" borderId="71" xfId="220" applyFont="1" applyBorder="1" applyAlignment="1">
      <alignment vertical="center" shrinkToFit="1"/>
    </xf>
    <xf numFmtId="0" fontId="104" fillId="0" borderId="15" xfId="279" applyFont="1" applyBorder="1"/>
    <xf numFmtId="0" fontId="112" fillId="0" borderId="15" xfId="0" applyFont="1" applyBorder="1" applyAlignment="1">
      <alignment horizontal="center"/>
    </xf>
    <xf numFmtId="1" fontId="109" fillId="0" borderId="34" xfId="99" applyNumberFormat="1" applyFont="1" applyBorder="1" applyAlignment="1">
      <alignment horizontal="center" vertical="center"/>
    </xf>
    <xf numFmtId="1" fontId="109" fillId="57" borderId="34" xfId="99" applyNumberFormat="1" applyFont="1" applyFill="1" applyBorder="1" applyAlignment="1">
      <alignment horizontal="center" vertical="center"/>
    </xf>
    <xf numFmtId="1" fontId="109" fillId="57" borderId="34" xfId="99" applyNumberFormat="1" applyFont="1" applyFill="1" applyBorder="1" applyAlignment="1">
      <alignment horizontal="left" vertical="center" shrinkToFit="1"/>
    </xf>
    <xf numFmtId="0" fontId="110" fillId="0" borderId="34" xfId="0" applyFont="1" applyBorder="1"/>
    <xf numFmtId="49" fontId="109" fillId="57" borderId="34" xfId="99" quotePrefix="1" applyNumberFormat="1" applyFont="1" applyFill="1" applyBorder="1" applyAlignment="1">
      <alignment horizontal="center" vertical="center"/>
    </xf>
    <xf numFmtId="49" fontId="109" fillId="0" borderId="34" xfId="99" quotePrefix="1" applyNumberFormat="1" applyFont="1" applyBorder="1" applyAlignment="1">
      <alignment horizontal="center" vertical="center"/>
    </xf>
    <xf numFmtId="0" fontId="112" fillId="0" borderId="34" xfId="0" applyFont="1" applyBorder="1" applyAlignment="1">
      <alignment horizontal="right"/>
    </xf>
    <xf numFmtId="1" fontId="109" fillId="0" borderId="34" xfId="216" applyNumberFormat="1" applyFont="1" applyBorder="1" applyAlignment="1">
      <alignment horizontal="right" vertical="center"/>
    </xf>
    <xf numFmtId="0" fontId="109" fillId="0" borderId="34" xfId="0" applyFont="1" applyBorder="1"/>
    <xf numFmtId="0" fontId="109" fillId="0" borderId="34" xfId="217" applyFont="1" applyBorder="1" applyAlignment="1">
      <alignment horizontal="center" vertical="center"/>
    </xf>
    <xf numFmtId="0" fontId="109" fillId="0" borderId="34" xfId="220" applyFont="1" applyBorder="1" applyAlignment="1">
      <alignment horizontal="center" vertical="center"/>
    </xf>
    <xf numFmtId="0" fontId="109" fillId="0" borderId="34" xfId="220" applyFont="1" applyBorder="1" applyAlignment="1">
      <alignment vertical="center" shrinkToFit="1"/>
    </xf>
    <xf numFmtId="0" fontId="97" fillId="0" borderId="80" xfId="261" applyFont="1" applyBorder="1" applyAlignment="1">
      <alignment horizontal="center"/>
    </xf>
    <xf numFmtId="0" fontId="97" fillId="0" borderId="13" xfId="261" applyFont="1" applyBorder="1" applyAlignment="1">
      <alignment horizontal="center"/>
    </xf>
    <xf numFmtId="191" fontId="93" fillId="0" borderId="28" xfId="277" applyNumberFormat="1" applyFont="1" applyBorder="1" applyAlignment="1">
      <alignment horizontal="center"/>
    </xf>
    <xf numFmtId="191" fontId="126" fillId="0" borderId="71" xfId="281" applyNumberFormat="1" applyFont="1" applyBorder="1" applyAlignment="1">
      <alignment horizontal="center"/>
    </xf>
    <xf numFmtId="191" fontId="125" fillId="0" borderId="71" xfId="281" applyNumberFormat="1" applyFont="1" applyBorder="1" applyAlignment="1">
      <alignment horizontal="center"/>
    </xf>
    <xf numFmtId="191" fontId="125" fillId="0" borderId="28" xfId="281" applyNumberFormat="1" applyFont="1" applyBorder="1" applyAlignment="1">
      <alignment horizontal="centerContinuous"/>
    </xf>
    <xf numFmtId="191" fontId="125" fillId="0" borderId="28" xfId="281" applyNumberFormat="1" applyFont="1" applyBorder="1" applyAlignment="1">
      <alignment horizontal="center"/>
    </xf>
    <xf numFmtId="191" fontId="125" fillId="0" borderId="109" xfId="281" applyNumberFormat="1" applyFont="1" applyBorder="1" applyAlignment="1">
      <alignment horizontal="center"/>
    </xf>
    <xf numFmtId="191" fontId="126" fillId="0" borderId="110" xfId="281" applyNumberFormat="1" applyFont="1" applyBorder="1"/>
    <xf numFmtId="191" fontId="125" fillId="0" borderId="110" xfId="281" applyNumberFormat="1" applyFont="1" applyBorder="1"/>
    <xf numFmtId="191" fontId="126" fillId="0" borderId="111" xfId="281" applyNumberFormat="1" applyFont="1" applyBorder="1"/>
    <xf numFmtId="191" fontId="125" fillId="0" borderId="111" xfId="281" applyNumberFormat="1" applyFont="1" applyBorder="1"/>
    <xf numFmtId="0" fontId="127" fillId="0" borderId="71" xfId="213" applyFont="1" applyBorder="1" applyAlignment="1">
      <alignment horizontal="left"/>
    </xf>
    <xf numFmtId="0" fontId="127" fillId="0" borderId="71" xfId="213" applyFont="1" applyBorder="1" applyAlignment="1">
      <alignment horizontal="center"/>
    </xf>
    <xf numFmtId="191" fontId="126" fillId="0" borderId="109" xfId="281" applyNumberFormat="1" applyFont="1" applyBorder="1"/>
    <xf numFmtId="191" fontId="125" fillId="0" borderId="109" xfId="281" applyNumberFormat="1" applyFont="1" applyBorder="1"/>
    <xf numFmtId="191" fontId="126" fillId="0" borderId="112" xfId="281" applyNumberFormat="1" applyFont="1" applyBorder="1"/>
    <xf numFmtId="191" fontId="125" fillId="0" borderId="112" xfId="281" applyNumberFormat="1" applyFont="1" applyBorder="1"/>
    <xf numFmtId="191" fontId="126" fillId="0" borderId="109" xfId="281" applyNumberFormat="1" applyFont="1" applyBorder="1" applyAlignment="1">
      <alignment horizontal="center"/>
    </xf>
    <xf numFmtId="191" fontId="126" fillId="0" borderId="113" xfId="281" applyNumberFormat="1" applyFont="1" applyBorder="1"/>
    <xf numFmtId="191" fontId="125" fillId="0" borderId="113" xfId="281" applyNumberFormat="1" applyFont="1" applyBorder="1"/>
    <xf numFmtId="191" fontId="126" fillId="0" borderId="92" xfId="281" applyNumberFormat="1" applyFont="1" applyBorder="1"/>
    <xf numFmtId="191" fontId="125" fillId="0" borderId="92" xfId="281" applyNumberFormat="1" applyFont="1" applyBorder="1"/>
    <xf numFmtId="191" fontId="125" fillId="0" borderId="28" xfId="281" applyNumberFormat="1" applyFont="1" applyBorder="1" applyAlignment="1">
      <alignment vertical="center"/>
    </xf>
    <xf numFmtId="191" fontId="126" fillId="0" borderId="75" xfId="281" applyNumberFormat="1" applyFont="1" applyBorder="1"/>
    <xf numFmtId="191" fontId="126" fillId="0" borderId="0" xfId="281" applyNumberFormat="1" applyFont="1"/>
    <xf numFmtId="191" fontId="126" fillId="0" borderId="0" xfId="281" applyNumberFormat="1" applyFont="1" applyAlignment="1">
      <alignment horizontal="center"/>
    </xf>
    <xf numFmtId="191" fontId="125" fillId="0" borderId="0" xfId="281" applyNumberFormat="1" applyFont="1" applyAlignment="1">
      <alignment horizontal="center"/>
    </xf>
    <xf numFmtId="0" fontId="128" fillId="0" borderId="71" xfId="212" applyFont="1" applyBorder="1" applyAlignment="1">
      <alignment horizontal="left"/>
    </xf>
    <xf numFmtId="0" fontId="128" fillId="0" borderId="0" xfId="212" applyFont="1" applyAlignment="1">
      <alignment horizontal="center"/>
    </xf>
    <xf numFmtId="0" fontId="127" fillId="0" borderId="80" xfId="277" applyFont="1" applyBorder="1" applyAlignment="1">
      <alignment horizontal="center"/>
    </xf>
    <xf numFmtId="0" fontId="127" fillId="0" borderId="13" xfId="277" applyFont="1" applyBorder="1" applyAlignment="1">
      <alignment horizontal="center"/>
    </xf>
    <xf numFmtId="0" fontId="127" fillId="0" borderId="109" xfId="0" applyFont="1" applyBorder="1" applyAlignment="1">
      <alignment horizontal="center"/>
    </xf>
    <xf numFmtId="0" fontId="127" fillId="0" borderId="109" xfId="277" applyFont="1" applyBorder="1" applyAlignment="1">
      <alignment horizontal="center"/>
    </xf>
    <xf numFmtId="0" fontId="127" fillId="0" borderId="109" xfId="0" applyFont="1" applyBorder="1" applyAlignment="1">
      <alignment horizontal="left"/>
    </xf>
    <xf numFmtId="0" fontId="128" fillId="0" borderId="0" xfId="212" applyFont="1"/>
    <xf numFmtId="0" fontId="128" fillId="0" borderId="110" xfId="0" applyFont="1" applyBorder="1" applyAlignment="1">
      <alignment horizontal="center"/>
    </xf>
    <xf numFmtId="0" fontId="128" fillId="0" borderId="110" xfId="0" applyFont="1" applyBorder="1"/>
    <xf numFmtId="0" fontId="128" fillId="0" borderId="111" xfId="0" applyFont="1" applyBorder="1" applyAlignment="1">
      <alignment horizontal="center"/>
    </xf>
    <xf numFmtId="0" fontId="128" fillId="0" borderId="111" xfId="0" applyFont="1" applyBorder="1"/>
    <xf numFmtId="0" fontId="128" fillId="0" borderId="109" xfId="0" applyFont="1" applyBorder="1" applyAlignment="1">
      <alignment horizontal="center"/>
    </xf>
    <xf numFmtId="0" fontId="128" fillId="0" borderId="109" xfId="0" applyFont="1" applyBorder="1"/>
    <xf numFmtId="0" fontId="128" fillId="0" borderId="112" xfId="0" applyFont="1" applyBorder="1" applyAlignment="1">
      <alignment horizontal="center"/>
    </xf>
    <xf numFmtId="0" fontId="128" fillId="0" borderId="112" xfId="0" applyFont="1" applyBorder="1"/>
    <xf numFmtId="0" fontId="127" fillId="0" borderId="28" xfId="0" applyFont="1" applyBorder="1" applyAlignment="1">
      <alignment horizontal="center"/>
    </xf>
    <xf numFmtId="0" fontId="127" fillId="0" borderId="109" xfId="0" applyFont="1" applyBorder="1"/>
    <xf numFmtId="0" fontId="127" fillId="0" borderId="28" xfId="0" applyFont="1" applyBorder="1"/>
    <xf numFmtId="0" fontId="128" fillId="0" borderId="113" xfId="0" applyFont="1" applyBorder="1" applyAlignment="1">
      <alignment horizontal="center"/>
    </xf>
    <xf numFmtId="0" fontId="128" fillId="0" borderId="113" xfId="0" applyFont="1" applyBorder="1"/>
    <xf numFmtId="0" fontId="128" fillId="0" borderId="92" xfId="0" applyFont="1" applyBorder="1" applyAlignment="1">
      <alignment horizontal="center"/>
    </xf>
    <xf numFmtId="0" fontId="128" fillId="0" borderId="92" xfId="0" applyFont="1" applyBorder="1"/>
    <xf numFmtId="0" fontId="127" fillId="0" borderId="28" xfId="0" applyFont="1" applyBorder="1" applyAlignment="1">
      <alignment horizontal="center" vertical="center"/>
    </xf>
    <xf numFmtId="0" fontId="127" fillId="0" borderId="28" xfId="0" applyFont="1" applyBorder="1" applyAlignment="1">
      <alignment vertical="center"/>
    </xf>
    <xf numFmtId="0" fontId="128" fillId="0" borderId="0" xfId="212" applyFont="1" applyAlignment="1">
      <alignment vertical="center"/>
    </xf>
    <xf numFmtId="0" fontId="128" fillId="0" borderId="0" xfId="212" applyFont="1" applyAlignment="1">
      <alignment horizontal="center" vertical="center"/>
    </xf>
    <xf numFmtId="0" fontId="128" fillId="0" borderId="75" xfId="0" applyFont="1" applyBorder="1" applyAlignment="1">
      <alignment horizontal="center"/>
    </xf>
    <xf numFmtId="0" fontId="128" fillId="0" borderId="75" xfId="0" applyFont="1" applyBorder="1"/>
    <xf numFmtId="0" fontId="128" fillId="0" borderId="0" xfId="0" applyFont="1" applyAlignment="1">
      <alignment horizontal="center"/>
    </xf>
    <xf numFmtId="0" fontId="128" fillId="0" borderId="0" xfId="0" applyFont="1"/>
    <xf numFmtId="0" fontId="128" fillId="0" borderId="0" xfId="212" applyFont="1" applyAlignment="1">
      <alignment horizontal="left"/>
    </xf>
    <xf numFmtId="0" fontId="127" fillId="0" borderId="28" xfId="0" applyFont="1" applyBorder="1" applyAlignment="1">
      <alignment horizontal="right" vertical="center"/>
    </xf>
    <xf numFmtId="191" fontId="125" fillId="0" borderId="28" xfId="281" applyNumberFormat="1" applyFont="1" applyBorder="1" applyAlignment="1">
      <alignment horizontal="right" vertical="center"/>
    </xf>
    <xf numFmtId="0" fontId="128" fillId="0" borderId="0" xfId="212" applyFont="1" applyAlignment="1">
      <alignment horizontal="right" vertical="center"/>
    </xf>
    <xf numFmtId="0" fontId="128" fillId="0" borderId="124" xfId="0" applyFont="1" applyBorder="1" applyAlignment="1">
      <alignment horizontal="center"/>
    </xf>
    <xf numFmtId="0" fontId="128" fillId="0" borderId="124" xfId="0" applyFont="1" applyBorder="1"/>
    <xf numFmtId="191" fontId="126" fillId="0" borderId="124" xfId="281" applyNumberFormat="1" applyFont="1" applyBorder="1"/>
    <xf numFmtId="191" fontId="125" fillId="0" borderId="124" xfId="281" applyNumberFormat="1" applyFont="1" applyBorder="1"/>
    <xf numFmtId="0" fontId="128" fillId="0" borderId="125" xfId="0" applyFont="1" applyBorder="1" applyAlignment="1">
      <alignment horizontal="center"/>
    </xf>
    <xf numFmtId="0" fontId="128" fillId="0" borderId="125" xfId="0" applyFont="1" applyBorder="1"/>
    <xf numFmtId="191" fontId="126" fillId="0" borderId="125" xfId="281" applyNumberFormat="1" applyFont="1" applyBorder="1"/>
    <xf numFmtId="191" fontId="125" fillId="0" borderId="125" xfId="281" applyNumberFormat="1" applyFont="1" applyBorder="1"/>
    <xf numFmtId="0" fontId="128" fillId="0" borderId="15" xfId="0" applyFont="1" applyBorder="1" applyAlignment="1">
      <alignment horizontal="center"/>
    </xf>
    <xf numFmtId="0" fontId="128" fillId="0" borderId="15" xfId="0" applyFont="1" applyBorder="1"/>
    <xf numFmtId="191" fontId="126" fillId="0" borderId="15" xfId="281" applyNumberFormat="1" applyFont="1" applyBorder="1"/>
    <xf numFmtId="191" fontId="125" fillId="0" borderId="15" xfId="281" applyNumberFormat="1" applyFont="1" applyBorder="1"/>
    <xf numFmtId="0" fontId="128" fillId="0" borderId="14" xfId="0" applyFont="1" applyBorder="1" applyAlignment="1">
      <alignment horizontal="center"/>
    </xf>
    <xf numFmtId="0" fontId="128" fillId="0" borderId="14" xfId="0" applyFont="1" applyBorder="1"/>
    <xf numFmtId="191" fontId="126" fillId="0" borderId="14" xfId="281" applyNumberFormat="1" applyFont="1" applyBorder="1"/>
    <xf numFmtId="191" fontId="125" fillId="0" borderId="14" xfId="281" applyNumberFormat="1" applyFont="1" applyBorder="1"/>
    <xf numFmtId="49" fontId="96" fillId="0" borderId="28" xfId="0" applyNumberFormat="1" applyFont="1" applyBorder="1" applyAlignment="1">
      <alignment horizontal="center"/>
    </xf>
    <xf numFmtId="49" fontId="96" fillId="0" borderId="28" xfId="0" applyNumberFormat="1" applyFont="1" applyBorder="1"/>
    <xf numFmtId="49" fontId="99" fillId="0" borderId="0" xfId="212" applyNumberFormat="1" applyFont="1"/>
    <xf numFmtId="49" fontId="98" fillId="0" borderId="0" xfId="212" applyNumberFormat="1" applyFont="1" applyAlignment="1">
      <alignment horizontal="center"/>
    </xf>
    <xf numFmtId="0" fontId="96" fillId="0" borderId="14" xfId="0" applyFont="1" applyBorder="1"/>
    <xf numFmtId="0" fontId="96" fillId="0" borderId="15" xfId="0" applyFont="1" applyBorder="1"/>
    <xf numFmtId="0" fontId="98" fillId="0" borderId="34" xfId="0" applyFont="1" applyBorder="1" applyAlignment="1">
      <alignment horizontal="center"/>
    </xf>
    <xf numFmtId="0" fontId="98" fillId="0" borderId="34" xfId="0" applyFont="1" applyBorder="1"/>
    <xf numFmtId="0" fontId="96" fillId="0" borderId="34" xfId="0" applyFont="1" applyBorder="1"/>
    <xf numFmtId="0" fontId="98" fillId="0" borderId="93" xfId="0" applyFont="1" applyBorder="1" applyAlignment="1">
      <alignment horizontal="center"/>
    </xf>
    <xf numFmtId="0" fontId="98" fillId="0" borderId="93" xfId="0" applyFont="1" applyBorder="1"/>
    <xf numFmtId="0" fontId="93" fillId="0" borderId="49" xfId="277" applyFont="1" applyBorder="1" applyAlignment="1">
      <alignment horizontal="center"/>
    </xf>
    <xf numFmtId="0" fontId="94" fillId="0" borderId="0" xfId="211" applyFont="1" applyAlignment="1">
      <alignment horizontal="left" vertical="center"/>
    </xf>
    <xf numFmtId="49" fontId="94" fillId="0" borderId="0" xfId="120" applyNumberFormat="1" applyFont="1" applyAlignment="1">
      <alignment horizontal="center" vertical="center"/>
    </xf>
    <xf numFmtId="0" fontId="94" fillId="0" borderId="0" xfId="120" applyFont="1" applyAlignment="1">
      <alignment vertical="center"/>
    </xf>
    <xf numFmtId="0" fontId="94" fillId="0" borderId="0" xfId="210" applyFont="1" applyAlignment="1">
      <alignment horizontal="left" vertical="center"/>
    </xf>
    <xf numFmtId="0" fontId="94" fillId="0" borderId="0" xfId="42" applyFont="1" applyAlignment="1">
      <alignment horizontal="left" vertical="center"/>
    </xf>
    <xf numFmtId="0" fontId="94" fillId="0" borderId="0" xfId="213" applyFont="1" applyAlignment="1">
      <alignment horizontal="left" vertical="center"/>
    </xf>
    <xf numFmtId="0" fontId="94" fillId="0" borderId="0" xfId="114" applyFont="1" applyAlignment="1">
      <alignment vertical="center"/>
    </xf>
    <xf numFmtId="49" fontId="94" fillId="0" borderId="0" xfId="120" applyNumberFormat="1" applyFont="1" applyAlignment="1">
      <alignment vertical="center"/>
    </xf>
    <xf numFmtId="0" fontId="93" fillId="0" borderId="29" xfId="264" applyFont="1" applyBorder="1" applyAlignment="1">
      <alignment horizontal="center" vertical="center"/>
    </xf>
    <xf numFmtId="0" fontId="93" fillId="0" borderId="11" xfId="264" applyFont="1" applyBorder="1" applyAlignment="1">
      <alignment horizontal="center" vertical="center"/>
    </xf>
    <xf numFmtId="0" fontId="93" fillId="0" borderId="68" xfId="264" applyFont="1" applyBorder="1" applyAlignment="1">
      <alignment horizontal="center" vertical="center"/>
    </xf>
    <xf numFmtId="0" fontId="93" fillId="0" borderId="30" xfId="264" applyFont="1" applyBorder="1" applyAlignment="1">
      <alignment horizontal="center" vertical="center"/>
    </xf>
    <xf numFmtId="0" fontId="93" fillId="0" borderId="72" xfId="264" applyFont="1" applyBorder="1" applyAlignment="1">
      <alignment horizontal="center" vertical="center"/>
    </xf>
    <xf numFmtId="0" fontId="93" fillId="0" borderId="73" xfId="264" applyFont="1" applyBorder="1" applyAlignment="1">
      <alignment horizontal="center" vertical="center"/>
    </xf>
    <xf numFmtId="0" fontId="93" fillId="0" borderId="38" xfId="264" applyFont="1" applyBorder="1" applyAlignment="1">
      <alignment horizontal="center" vertical="top"/>
    </xf>
    <xf numFmtId="0" fontId="93" fillId="0" borderId="39" xfId="264" applyFont="1" applyBorder="1" applyAlignment="1">
      <alignment horizontal="center" vertical="top"/>
    </xf>
    <xf numFmtId="0" fontId="96" fillId="0" borderId="28" xfId="267" applyFont="1" applyBorder="1" applyAlignment="1">
      <alignment horizontal="center"/>
    </xf>
    <xf numFmtId="0" fontId="96" fillId="0" borderId="28" xfId="267" applyFont="1" applyBorder="1" applyAlignment="1">
      <alignment horizontal="center" vertical="center"/>
    </xf>
    <xf numFmtId="0" fontId="96" fillId="0" borderId="78" xfId="267" applyFont="1" applyBorder="1" applyAlignment="1">
      <alignment horizontal="center"/>
    </xf>
    <xf numFmtId="0" fontId="96" fillId="0" borderId="82" xfId="267" applyFont="1" applyBorder="1" applyAlignment="1">
      <alignment horizontal="center"/>
    </xf>
    <xf numFmtId="0" fontId="96" fillId="0" borderId="79" xfId="267" applyFont="1" applyBorder="1" applyAlignment="1">
      <alignment horizontal="center"/>
    </xf>
    <xf numFmtId="0" fontId="98" fillId="0" borderId="80" xfId="110" applyFont="1" applyBorder="1" applyAlignment="1">
      <alignment horizontal="center" vertical="center" wrapText="1"/>
    </xf>
    <xf numFmtId="0" fontId="98" fillId="0" borderId="11" xfId="110" applyFont="1" applyBorder="1" applyAlignment="1">
      <alignment horizontal="center" vertical="center" wrapText="1"/>
    </xf>
    <xf numFmtId="0" fontId="98" fillId="0" borderId="13" xfId="110" applyFont="1" applyBorder="1" applyAlignment="1">
      <alignment horizontal="center" vertical="center" wrapText="1"/>
    </xf>
    <xf numFmtId="0" fontId="93" fillId="0" borderId="90" xfId="226" applyFont="1" applyBorder="1" applyAlignment="1">
      <alignment horizontal="center" vertical="center"/>
    </xf>
    <xf numFmtId="0" fontId="93" fillId="0" borderId="92" xfId="226" applyFont="1" applyBorder="1" applyAlignment="1">
      <alignment horizontal="center" vertical="center"/>
    </xf>
    <xf numFmtId="0" fontId="93" fillId="0" borderId="90" xfId="114" applyFont="1" applyBorder="1" applyAlignment="1">
      <alignment horizontal="center" vertical="center"/>
    </xf>
    <xf numFmtId="0" fontId="93" fillId="0" borderId="92" xfId="114" applyFont="1" applyBorder="1" applyAlignment="1">
      <alignment horizontal="center" vertical="center"/>
    </xf>
    <xf numFmtId="0" fontId="39" fillId="0" borderId="80" xfId="210" applyFont="1" applyBorder="1" applyAlignment="1">
      <alignment horizontal="center" vertical="center"/>
    </xf>
    <xf numFmtId="0" fontId="39" fillId="0" borderId="13" xfId="210" applyFont="1" applyBorder="1" applyAlignment="1">
      <alignment horizontal="center" vertical="center"/>
    </xf>
    <xf numFmtId="0" fontId="93" fillId="0" borderId="80" xfId="42" applyFont="1" applyBorder="1" applyAlignment="1">
      <alignment horizontal="center" vertical="center"/>
    </xf>
    <xf numFmtId="0" fontId="93" fillId="0" borderId="11" xfId="42" applyFont="1" applyBorder="1" applyAlignment="1">
      <alignment horizontal="center" vertical="center"/>
    </xf>
    <xf numFmtId="0" fontId="93" fillId="0" borderId="80" xfId="42" applyFont="1" applyBorder="1" applyAlignment="1">
      <alignment horizontal="center" vertical="center" wrapText="1"/>
    </xf>
    <xf numFmtId="0" fontId="39" fillId="0" borderId="80" xfId="42" applyFont="1" applyBorder="1" applyAlignment="1">
      <alignment horizontal="center" vertical="center"/>
    </xf>
    <xf numFmtId="0" fontId="39" fillId="0" borderId="11" xfId="42" applyFont="1" applyBorder="1" applyAlignment="1">
      <alignment horizontal="center" vertical="center"/>
    </xf>
    <xf numFmtId="0" fontId="39" fillId="0" borderId="13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/>
    </xf>
    <xf numFmtId="0" fontId="37" fillId="0" borderId="13" xfId="42" applyFont="1" applyBorder="1" applyAlignment="1">
      <alignment horizontal="center" vertical="center"/>
    </xf>
    <xf numFmtId="0" fontId="37" fillId="0" borderId="29" xfId="42" applyFont="1" applyBorder="1" applyAlignment="1">
      <alignment horizontal="center" vertical="center" wrapText="1"/>
    </xf>
    <xf numFmtId="49" fontId="93" fillId="57" borderId="28" xfId="262" applyNumberFormat="1" applyFont="1" applyFill="1" applyBorder="1" applyAlignment="1" applyProtection="1">
      <alignment horizontal="center" vertical="center"/>
      <protection locked="0"/>
    </xf>
    <xf numFmtId="0" fontId="93" fillId="0" borderId="28" xfId="99" applyFont="1" applyBorder="1" applyAlignment="1">
      <alignment horizontal="center" vertical="center"/>
    </xf>
    <xf numFmtId="49" fontId="96" fillId="57" borderId="28" xfId="262" applyNumberFormat="1" applyFont="1" applyFill="1" applyBorder="1" applyAlignment="1" applyProtection="1">
      <alignment horizontal="center" vertical="center"/>
      <protection locked="0"/>
    </xf>
    <xf numFmtId="0" fontId="96" fillId="0" borderId="28" xfId="99" applyFont="1" applyBorder="1" applyAlignment="1">
      <alignment horizontal="center" vertical="center"/>
    </xf>
    <xf numFmtId="49" fontId="93" fillId="57" borderId="28" xfId="262" applyNumberFormat="1" applyFont="1" applyFill="1" applyBorder="1" applyAlignment="1">
      <alignment horizontal="center" vertical="center"/>
    </xf>
    <xf numFmtId="0" fontId="93" fillId="0" borderId="29" xfId="217" applyFont="1" applyBorder="1" applyAlignment="1">
      <alignment horizontal="center" vertical="center"/>
    </xf>
    <xf numFmtId="0" fontId="93" fillId="0" borderId="13" xfId="217" applyFont="1" applyBorder="1" applyAlignment="1">
      <alignment horizontal="center" vertical="center"/>
    </xf>
    <xf numFmtId="0" fontId="96" fillId="0" borderId="78" xfId="99" applyFont="1" applyBorder="1" applyAlignment="1">
      <alignment horizontal="center" vertical="center"/>
    </xf>
    <xf numFmtId="0" fontId="96" fillId="0" borderId="82" xfId="99" applyFont="1" applyBorder="1" applyAlignment="1">
      <alignment horizontal="center" vertical="center"/>
    </xf>
    <xf numFmtId="0" fontId="96" fillId="0" borderId="79" xfId="99" applyFont="1" applyBorder="1" applyAlignment="1">
      <alignment horizontal="center" vertical="center"/>
    </xf>
    <xf numFmtId="49" fontId="93" fillId="57" borderId="49" xfId="262" applyNumberFormat="1" applyFont="1" applyFill="1" applyBorder="1" applyAlignment="1" applyProtection="1">
      <alignment horizontal="center" vertical="center"/>
      <protection locked="0"/>
    </xf>
    <xf numFmtId="0" fontId="93" fillId="0" borderId="12" xfId="99" applyFont="1" applyBorder="1" applyAlignment="1">
      <alignment horizontal="center" vertical="center"/>
    </xf>
    <xf numFmtId="49" fontId="96" fillId="57" borderId="62" xfId="262" applyNumberFormat="1" applyFont="1" applyFill="1" applyBorder="1" applyAlignment="1" applyProtection="1">
      <alignment horizontal="center" vertical="center"/>
      <protection locked="0"/>
    </xf>
    <xf numFmtId="0" fontId="96" fillId="0" borderId="81" xfId="99" applyFont="1" applyBorder="1" applyAlignment="1">
      <alignment horizontal="center" vertical="center"/>
    </xf>
    <xf numFmtId="49" fontId="93" fillId="57" borderId="49" xfId="262" applyNumberFormat="1" applyFont="1" applyFill="1" applyBorder="1" applyAlignment="1">
      <alignment horizontal="center" vertical="center"/>
    </xf>
    <xf numFmtId="0" fontId="93" fillId="0" borderId="80" xfId="217" applyFont="1" applyBorder="1" applyAlignment="1">
      <alignment horizontal="center" vertical="center"/>
    </xf>
    <xf numFmtId="0" fontId="93" fillId="0" borderId="11" xfId="217" applyFont="1" applyBorder="1" applyAlignment="1">
      <alignment horizontal="center" vertical="center"/>
    </xf>
    <xf numFmtId="191" fontId="106" fillId="0" borderId="28" xfId="212" applyNumberFormat="1" applyFont="1" applyBorder="1" applyAlignment="1">
      <alignment horizontal="center"/>
    </xf>
    <xf numFmtId="191" fontId="105" fillId="0" borderId="86" xfId="212" applyNumberFormat="1" applyFont="1" applyBorder="1" applyAlignment="1">
      <alignment horizontal="center"/>
    </xf>
    <xf numFmtId="191" fontId="105" fillId="0" borderId="87" xfId="212" applyNumberFormat="1" applyFont="1" applyBorder="1" applyAlignment="1">
      <alignment horizontal="center"/>
    </xf>
    <xf numFmtId="191" fontId="106" fillId="0" borderId="28" xfId="212" applyNumberFormat="1" applyFont="1" applyBorder="1" applyAlignment="1">
      <alignment horizontal="center" vertical="center"/>
    </xf>
    <xf numFmtId="191" fontId="105" fillId="0" borderId="88" xfId="212" applyNumberFormat="1" applyFont="1" applyBorder="1" applyAlignment="1">
      <alignment horizontal="center"/>
    </xf>
    <xf numFmtId="0" fontId="97" fillId="0" borderId="29" xfId="212" applyFont="1" applyBorder="1" applyAlignment="1">
      <alignment horizontal="center" vertical="center"/>
    </xf>
    <xf numFmtId="0" fontId="97" fillId="0" borderId="13" xfId="212" applyFont="1" applyBorder="1" applyAlignment="1">
      <alignment horizontal="center" vertical="center"/>
    </xf>
    <xf numFmtId="0" fontId="97" fillId="0" borderId="28" xfId="212" applyFont="1" applyBorder="1" applyAlignment="1">
      <alignment horizontal="center" vertical="center"/>
    </xf>
    <xf numFmtId="0" fontId="107" fillId="0" borderId="28" xfId="212" applyFont="1" applyBorder="1" applyAlignment="1">
      <alignment horizontal="center" vertical="center"/>
    </xf>
    <xf numFmtId="0" fontId="107" fillId="0" borderId="13" xfId="212" applyFont="1" applyBorder="1" applyAlignment="1">
      <alignment horizontal="center" vertical="center"/>
    </xf>
    <xf numFmtId="0" fontId="96" fillId="0" borderId="29" xfId="212" applyFont="1" applyBorder="1" applyAlignment="1">
      <alignment horizontal="center" vertical="center"/>
    </xf>
    <xf numFmtId="0" fontId="96" fillId="0" borderId="13" xfId="212" applyFont="1" applyBorder="1" applyAlignment="1">
      <alignment horizontal="center" vertical="center"/>
    </xf>
    <xf numFmtId="0" fontId="93" fillId="0" borderId="29" xfId="110" applyFont="1" applyBorder="1" applyAlignment="1">
      <alignment horizontal="center" vertical="center"/>
    </xf>
    <xf numFmtId="0" fontId="93" fillId="0" borderId="13" xfId="110" applyFont="1" applyBorder="1" applyAlignment="1">
      <alignment horizontal="center" vertical="center"/>
    </xf>
    <xf numFmtId="0" fontId="107" fillId="0" borderId="104" xfId="177" applyFont="1" applyBorder="1" applyAlignment="1">
      <alignment horizontal="center" vertical="center"/>
    </xf>
    <xf numFmtId="0" fontId="107" fillId="0" borderId="106" xfId="99" applyFont="1" applyBorder="1" applyAlignment="1">
      <alignment horizontal="center" vertical="center"/>
    </xf>
    <xf numFmtId="49" fontId="107" fillId="57" borderId="104" xfId="278" applyNumberFormat="1" applyFont="1" applyFill="1" applyBorder="1" applyAlignment="1" applyProtection="1">
      <alignment horizontal="center" vertical="center"/>
      <protection locked="0"/>
    </xf>
    <xf numFmtId="49" fontId="107" fillId="57" borderId="106" xfId="278" applyNumberFormat="1" applyFont="1" applyFill="1" applyBorder="1" applyAlignment="1" applyProtection="1">
      <alignment horizontal="center" vertical="center"/>
      <protection locked="0"/>
    </xf>
    <xf numFmtId="49" fontId="107" fillId="0" borderId="104" xfId="278" applyNumberFormat="1" applyFont="1" applyBorder="1" applyAlignment="1">
      <alignment horizontal="center" vertical="center"/>
    </xf>
    <xf numFmtId="49" fontId="107" fillId="57" borderId="104" xfId="278" applyNumberFormat="1" applyFont="1" applyFill="1" applyBorder="1" applyAlignment="1">
      <alignment horizontal="center" vertical="center"/>
    </xf>
    <xf numFmtId="49" fontId="107" fillId="57" borderId="123" xfId="278" applyNumberFormat="1" applyFont="1" applyFill="1" applyBorder="1" applyAlignment="1">
      <alignment horizontal="center" vertical="center"/>
    </xf>
    <xf numFmtId="0" fontId="107" fillId="0" borderId="123" xfId="177" applyFont="1" applyBorder="1" applyAlignment="1">
      <alignment horizontal="center" vertical="center"/>
    </xf>
    <xf numFmtId="49" fontId="107" fillId="57" borderId="123" xfId="278" applyNumberFormat="1" applyFont="1" applyFill="1" applyBorder="1" applyAlignment="1" applyProtection="1">
      <alignment horizontal="center" vertical="center"/>
      <protection locked="0"/>
    </xf>
    <xf numFmtId="49" fontId="107" fillId="0" borderId="123" xfId="278" applyNumberFormat="1" applyFont="1" applyBorder="1" applyAlignment="1">
      <alignment horizontal="center" vertical="center"/>
    </xf>
    <xf numFmtId="0" fontId="97" fillId="0" borderId="80" xfId="261" applyFont="1" applyBorder="1" applyAlignment="1">
      <alignment horizontal="center" vertical="center"/>
    </xf>
    <xf numFmtId="0" fontId="97" fillId="0" borderId="13" xfId="261" applyFont="1" applyBorder="1" applyAlignment="1">
      <alignment horizontal="center" vertical="center"/>
    </xf>
    <xf numFmtId="0" fontId="127" fillId="0" borderId="80" xfId="0" applyFont="1" applyBorder="1" applyAlignment="1">
      <alignment horizontal="center" vertical="center"/>
    </xf>
    <xf numFmtId="0" fontId="127" fillId="0" borderId="13" xfId="0" applyFont="1" applyBorder="1" applyAlignment="1">
      <alignment horizontal="center" vertical="center"/>
    </xf>
    <xf numFmtId="0" fontId="97" fillId="0" borderId="80" xfId="0" applyFont="1" applyBorder="1" applyAlignment="1">
      <alignment horizontal="center" vertical="center"/>
    </xf>
    <xf numFmtId="0" fontId="97" fillId="0" borderId="13" xfId="0" applyFont="1" applyBorder="1" applyAlignment="1">
      <alignment horizontal="center" vertical="center"/>
    </xf>
    <xf numFmtId="0" fontId="96" fillId="0" borderId="28" xfId="0" applyFont="1" applyBorder="1" applyAlignment="1">
      <alignment horizontal="center" vertical="center"/>
    </xf>
    <xf numFmtId="0" fontId="96" fillId="0" borderId="71" xfId="0" applyFont="1" applyBorder="1" applyAlignment="1">
      <alignment horizontal="left"/>
    </xf>
    <xf numFmtId="0" fontId="116" fillId="0" borderId="78" xfId="0" applyFont="1" applyBorder="1" applyAlignment="1">
      <alignment horizontal="center"/>
    </xf>
    <xf numFmtId="0" fontId="116" fillId="0" borderId="82" xfId="0" applyFont="1" applyBorder="1" applyAlignment="1">
      <alignment horizontal="center"/>
    </xf>
    <xf numFmtId="0" fontId="116" fillId="0" borderId="79" xfId="0" applyFont="1" applyBorder="1" applyAlignment="1">
      <alignment horizontal="center"/>
    </xf>
    <xf numFmtId="0" fontId="102" fillId="0" borderId="28" xfId="0" applyFont="1" applyBorder="1" applyAlignment="1">
      <alignment horizontal="left"/>
    </xf>
    <xf numFmtId="0" fontId="95" fillId="0" borderId="78" xfId="0" applyFont="1" applyBorder="1" applyAlignment="1">
      <alignment horizontal="center"/>
    </xf>
    <xf numFmtId="0" fontId="95" fillId="0" borderId="82" xfId="0" applyFont="1" applyBorder="1" applyAlignment="1">
      <alignment horizontal="center"/>
    </xf>
    <xf numFmtId="0" fontId="95" fillId="0" borderId="79" xfId="0" applyFont="1" applyBorder="1" applyAlignment="1">
      <alignment horizontal="center"/>
    </xf>
    <xf numFmtId="0" fontId="118" fillId="0" borderId="78" xfId="0" applyFont="1" applyBorder="1" applyAlignment="1">
      <alignment horizontal="center"/>
    </xf>
    <xf numFmtId="0" fontId="118" fillId="0" borderId="82" xfId="0" applyFont="1" applyBorder="1" applyAlignment="1">
      <alignment horizontal="center"/>
    </xf>
    <xf numFmtId="0" fontId="118" fillId="0" borderId="79" xfId="0" applyFont="1" applyBorder="1" applyAlignment="1">
      <alignment horizontal="center"/>
    </xf>
    <xf numFmtId="0" fontId="117" fillId="0" borderId="78" xfId="0" applyFont="1" applyBorder="1" applyAlignment="1">
      <alignment horizontal="center"/>
    </xf>
    <xf numFmtId="0" fontId="117" fillId="0" borderId="82" xfId="0" applyFont="1" applyBorder="1" applyAlignment="1">
      <alignment horizontal="center"/>
    </xf>
    <xf numFmtId="0" fontId="117" fillId="0" borderId="79" xfId="0" applyFont="1" applyBorder="1" applyAlignment="1">
      <alignment horizontal="center"/>
    </xf>
    <xf numFmtId="0" fontId="118" fillId="0" borderId="28" xfId="0" applyFont="1" applyBorder="1" applyAlignment="1">
      <alignment horizontal="center"/>
    </xf>
  </cellXfs>
  <cellStyles count="282">
    <cellStyle name="20% - Accent1" xfId="19"/>
    <cellStyle name="20% - Accent2" xfId="23"/>
    <cellStyle name="20% - Accent3" xfId="27"/>
    <cellStyle name="20% - Accent4" xfId="31"/>
    <cellStyle name="20% - Accent5" xfId="35"/>
    <cellStyle name="20% - Accent6" xfId="39"/>
    <cellStyle name="20% - ส่วนที่ถูกเน้น1 2" xfId="43"/>
    <cellStyle name="20% - ส่วนที่ถูกเน้น1 3" xfId="44"/>
    <cellStyle name="20% - ส่วนที่ถูกเน้น2 2" xfId="45"/>
    <cellStyle name="20% - ส่วนที่ถูกเน้น2 3" xfId="46"/>
    <cellStyle name="20% - ส่วนที่ถูกเน้น3 2" xfId="47"/>
    <cellStyle name="20% - ส่วนที่ถูกเน้น3 3" xfId="48"/>
    <cellStyle name="20% - ส่วนที่ถูกเน้น4 2" xfId="49"/>
    <cellStyle name="20% - ส่วนที่ถูกเน้น4 3" xfId="50"/>
    <cellStyle name="20% - ส่วนที่ถูกเน้น5 2" xfId="51"/>
    <cellStyle name="20% - ส่วนที่ถูกเน้น5 3" xfId="52"/>
    <cellStyle name="20% - ส่วนที่ถูกเน้น6 2" xfId="53"/>
    <cellStyle name="20% - ส่วนที่ถูกเน้น6 3" xfId="54"/>
    <cellStyle name="40% - Accent1" xfId="20"/>
    <cellStyle name="40% - Accent2" xfId="24"/>
    <cellStyle name="40% - Accent3" xfId="28"/>
    <cellStyle name="40% - Accent4" xfId="32"/>
    <cellStyle name="40% - Accent5" xfId="36"/>
    <cellStyle name="40% - Accent6" xfId="40"/>
    <cellStyle name="40% - ส่วนที่ถูกเน้น1 2" xfId="55"/>
    <cellStyle name="40% - ส่วนที่ถูกเน้น1 3" xfId="56"/>
    <cellStyle name="40% - ส่วนที่ถูกเน้น2 2" xfId="57"/>
    <cellStyle name="40% - ส่วนที่ถูกเน้น2 3" xfId="58"/>
    <cellStyle name="40% - ส่วนที่ถูกเน้น3 2" xfId="59"/>
    <cellStyle name="40% - ส่วนที่ถูกเน้น3 3" xfId="60"/>
    <cellStyle name="40% - ส่วนที่ถูกเน้น4 2" xfId="61"/>
    <cellStyle name="40% - ส่วนที่ถูกเน้น4 3" xfId="62"/>
    <cellStyle name="40% - ส่วนที่ถูกเน้น5 2" xfId="63"/>
    <cellStyle name="40% - ส่วนที่ถูกเน้น5 3" xfId="64"/>
    <cellStyle name="40% - ส่วนที่ถูกเน้น6 2" xfId="65"/>
    <cellStyle name="40% - ส่วนที่ถูกเน้น6 3" xfId="66"/>
    <cellStyle name="60% - Accent1" xfId="21"/>
    <cellStyle name="60% - Accent2" xfId="25"/>
    <cellStyle name="60% - Accent3" xfId="29"/>
    <cellStyle name="60% - Accent4" xfId="33"/>
    <cellStyle name="60% - Accent5" xfId="37"/>
    <cellStyle name="60% - Accent6" xfId="41"/>
    <cellStyle name="60% - ส่วนที่ถูกเน้น1 2" xfId="67"/>
    <cellStyle name="60% - ส่วนที่ถูกเน้น1 3" xfId="68"/>
    <cellStyle name="60% - ส่วนที่ถูกเน้น2 2" xfId="69"/>
    <cellStyle name="60% - ส่วนที่ถูกเน้น2 3" xfId="70"/>
    <cellStyle name="60% - ส่วนที่ถูกเน้น3 2" xfId="71"/>
    <cellStyle name="60% - ส่วนที่ถูกเน้น3 3" xfId="72"/>
    <cellStyle name="60% - ส่วนที่ถูกเน้น4 2" xfId="73"/>
    <cellStyle name="60% - ส่วนที่ถูกเน้น4 3" xfId="74"/>
    <cellStyle name="60% - ส่วนที่ถูกเน้น5 2" xfId="75"/>
    <cellStyle name="60% - ส่วนที่ถูกเน้น5 3" xfId="76"/>
    <cellStyle name="60% - ส่วนที่ถูกเน้น6 2" xfId="77"/>
    <cellStyle name="60% - ส่วนที่ถูกเน้น6 3" xfId="78"/>
    <cellStyle name="Accent1" xfId="18"/>
    <cellStyle name="Accent2" xfId="22"/>
    <cellStyle name="Accent3" xfId="26"/>
    <cellStyle name="Accent4" xfId="30"/>
    <cellStyle name="Accent5" xfId="34"/>
    <cellStyle name="Accent6" xfId="38"/>
    <cellStyle name="Bad" xfId="7"/>
    <cellStyle name="Calculation" xfId="11"/>
    <cellStyle name="Check Cell" xfId="13"/>
    <cellStyle name="Comma" xfId="281" builtinId="3"/>
    <cellStyle name="Comma 2" xfId="79"/>
    <cellStyle name="Comma 3" xfId="80"/>
    <cellStyle name="Comma 4" xfId="225"/>
    <cellStyle name="Comma 5" xfId="273"/>
    <cellStyle name="comma zerodec" xfId="81"/>
    <cellStyle name="Currency1" xfId="82"/>
    <cellStyle name="Date" xfId="83"/>
    <cellStyle name="Dollar (zero dec)" xfId="84"/>
    <cellStyle name="Explanatory Text" xfId="16"/>
    <cellStyle name="Fixed" xfId="85"/>
    <cellStyle name="Good" xfId="6"/>
    <cellStyle name="Grey" xfId="86"/>
    <cellStyle name="Heading 1" xfId="2"/>
    <cellStyle name="Heading 2" xfId="3"/>
    <cellStyle name="Heading 3" xfId="4"/>
    <cellStyle name="Heading 4" xfId="5"/>
    <cellStyle name="HEADING1" xfId="87"/>
    <cellStyle name="HEADING2" xfId="88"/>
    <cellStyle name="Hyperlink 2" xfId="89"/>
    <cellStyle name="Hyperlink 3" xfId="90"/>
    <cellStyle name="Hyperlink 4" xfId="91"/>
    <cellStyle name="Hyperlink 5" xfId="92"/>
    <cellStyle name="Hyperlink 6" xfId="93"/>
    <cellStyle name="Hyperlink 7" xfId="94"/>
    <cellStyle name="Input" xfId="9"/>
    <cellStyle name="Input [yellow]" xfId="95"/>
    <cellStyle name="Input_Auttaradit1_54สารสนเทศ_เอาไว้ทำ55" xfId="96"/>
    <cellStyle name="Linked Cell" xfId="12"/>
    <cellStyle name="Neutral" xfId="8"/>
    <cellStyle name="no dec" xfId="97"/>
    <cellStyle name="Normal" xfId="0" builtinId="0"/>
    <cellStyle name="Normal - Style1" xfId="98"/>
    <cellStyle name="Normal 10" xfId="99"/>
    <cellStyle name="Normal 11" xfId="100"/>
    <cellStyle name="Normal 12" xfId="101"/>
    <cellStyle name="Normal 13" xfId="102"/>
    <cellStyle name="Normal 13 2" xfId="215"/>
    <cellStyle name="Normal 14" xfId="103"/>
    <cellStyle name="Normal 15" xfId="104"/>
    <cellStyle name="Normal 16" xfId="105"/>
    <cellStyle name="Normal 17" xfId="106"/>
    <cellStyle name="Normal 17 2" xfId="107"/>
    <cellStyle name="Normal 17 2 2" xfId="221"/>
    <cellStyle name="Normal 17 2 3" xfId="229"/>
    <cellStyle name="Normal 17 2 3 2" xfId="232"/>
    <cellStyle name="Normal 17 2 3 2 2" xfId="236"/>
    <cellStyle name="Normal 17 2 3 2 2 2" xfId="238"/>
    <cellStyle name="Normal 17 2 3 2 2 2 2" xfId="239"/>
    <cellStyle name="Normal 17 2 3 2 2 3" xfId="280"/>
    <cellStyle name="Normal 17 3" xfId="223"/>
    <cellStyle name="Normal 17 3 2" xfId="271"/>
    <cellStyle name="Normal 18" xfId="108"/>
    <cellStyle name="Normal 18 2" xfId="214"/>
    <cellStyle name="Normal 18 2 2" xfId="234"/>
    <cellStyle name="Normal 18 2 2 2" xfId="240"/>
    <cellStyle name="Normal 18 2 2 2 2" xfId="241"/>
    <cellStyle name="Normal 18 2 2 3" xfId="250"/>
    <cellStyle name="Normal 18 2 2 3 2" xfId="268"/>
    <cellStyle name="Normal 18 2 2 4" xfId="257"/>
    <cellStyle name="Normal 18 2 2 5" xfId="256"/>
    <cellStyle name="Normal 18 2 2 6" xfId="279"/>
    <cellStyle name="Normal 19" xfId="224"/>
    <cellStyle name="Normal 19 2" xfId="270"/>
    <cellStyle name="Normal 2" xfId="109"/>
    <cellStyle name="Normal 2 2" xfId="110"/>
    <cellStyle name="Normal 2 2 2" xfId="111"/>
    <cellStyle name="Normal 2 2 2 2" xfId="112"/>
    <cellStyle name="Normal 2 2 2 3" xfId="113"/>
    <cellStyle name="Normal 2 2 2 4" xfId="114"/>
    <cellStyle name="Normal 2 2 2 5" xfId="115"/>
    <cellStyle name="Normal 2 2 2 5 2" xfId="116"/>
    <cellStyle name="Normal 2 2 2 5 2 2" xfId="219"/>
    <cellStyle name="Normal 2 2 2 5 2 2 2" xfId="248"/>
    <cellStyle name="Normal 2 2 2 5 2 2 3" xfId="251"/>
    <cellStyle name="Normal 2 2 2 5 2 2 3 2" xfId="262"/>
    <cellStyle name="Normal 2 2 2 5 2 3" xfId="230"/>
    <cellStyle name="Normal 2 2 2 5 2 3 2" xfId="231"/>
    <cellStyle name="Normal 2 2 2 5 2 3 2 2" xfId="235"/>
    <cellStyle name="Normal 2 2 2 5 2 3 2 2 2" xfId="242"/>
    <cellStyle name="Normal 2 2 2 5 2 3 2 2 2 2" xfId="243"/>
    <cellStyle name="Normal 2 2 2 5 2 3 2 2 3" xfId="258"/>
    <cellStyle name="Normal 2 2 2 5 2 3 2 2 4" xfId="254"/>
    <cellStyle name="Normal 2 2 2 5 2 3 2 2 5" xfId="278"/>
    <cellStyle name="Normal 2 3" xfId="117"/>
    <cellStyle name="Normal 2 4" xfId="118"/>
    <cellStyle name="Normal 2 5" xfId="212"/>
    <cellStyle name="Normal 2 5 2" xfId="237"/>
    <cellStyle name="Normal 2 5 2 2" xfId="253"/>
    <cellStyle name="Normal 2 5 3" xfId="249"/>
    <cellStyle name="Normal 2 5 4" xfId="252"/>
    <cellStyle name="Normal 2 5 4 2" xfId="263"/>
    <cellStyle name="Normal 2 5 5" xfId="259"/>
    <cellStyle name="Normal 2 5 6" xfId="255"/>
    <cellStyle name="Normal 2 5 7" xfId="261"/>
    <cellStyle name="Normal 2 5 7 2" xfId="277"/>
    <cellStyle name="Normal 2 5 8" xfId="269"/>
    <cellStyle name="Normal 2 5 9" xfId="276"/>
    <cellStyle name="Normal 2 6" xfId="227"/>
    <cellStyle name="Normal 2_ผู้บริหาร58" xfId="119"/>
    <cellStyle name="Normal 20" xfId="244"/>
    <cellStyle name="Normal 21" xfId="245"/>
    <cellStyle name="Normal 22" xfId="246"/>
    <cellStyle name="Normal 23" xfId="260"/>
    <cellStyle name="Normal 24" xfId="272"/>
    <cellStyle name="Normal 25" xfId="274"/>
    <cellStyle name="Normal 26" xfId="275"/>
    <cellStyle name="Normal 3" xfId="120"/>
    <cellStyle name="Normal 3 2" xfId="121"/>
    <cellStyle name="Normal 3 3" xfId="122"/>
    <cellStyle name="Normal 4" xfId="123"/>
    <cellStyle name="Normal 5" xfId="124"/>
    <cellStyle name="Normal 6" xfId="125"/>
    <cellStyle name="Normal 6 2" xfId="126"/>
    <cellStyle name="Normal 7" xfId="127"/>
    <cellStyle name="Normal 7 2" xfId="128"/>
    <cellStyle name="Normal 8" xfId="129"/>
    <cellStyle name="Normal 8 2" xfId="130"/>
    <cellStyle name="Normal 8 3" xfId="131"/>
    <cellStyle name="Normal 9" xfId="132"/>
    <cellStyle name="Note" xfId="15"/>
    <cellStyle name="Output" xfId="10"/>
    <cellStyle name="Percent [2]" xfId="133"/>
    <cellStyle name="Q" xfId="134"/>
    <cellStyle name="Q_ปีนี้" xfId="135"/>
    <cellStyle name="Q_ปีนี้ 2" xfId="136"/>
    <cellStyle name="Q_ปีนี้_Sheet2" xfId="137"/>
    <cellStyle name="Quantity" xfId="138"/>
    <cellStyle name="small border line" xfId="139"/>
    <cellStyle name="Title" xfId="1"/>
    <cellStyle name="Total" xfId="17"/>
    <cellStyle name="TU" xfId="140"/>
    <cellStyle name="W" xfId="141"/>
    <cellStyle name="W_ปีนี้" xfId="142"/>
    <cellStyle name="W_ปีนี้ 2" xfId="143"/>
    <cellStyle name="W_ปีนี้_Sheet2" xfId="144"/>
    <cellStyle name="Warning Text" xfId="14"/>
    <cellStyle name="กอบอาชีพ" xfId="145"/>
    <cellStyle name="การคำนวณ 2" xfId="146"/>
    <cellStyle name="การคำนวณ 3" xfId="147"/>
    <cellStyle name="ข้อความเตือน 2" xfId="148"/>
    <cellStyle name="ข้อความเตือน 3" xfId="149"/>
    <cellStyle name="ข้อความอธิบาย 2" xfId="150"/>
    <cellStyle name="ข้อความอธิบาย 3" xfId="151"/>
    <cellStyle name="เครื่องหมายจุลภาค 2" xfId="152"/>
    <cellStyle name="เครื่องหมายจุลภาค 2 2" xfId="153"/>
    <cellStyle name="เครื่องหมายจุลภาค 4" xfId="233"/>
    <cellStyle name="เครื่องหมายจุลภาค_ครูทั้งหมด" xfId="154"/>
    <cellStyle name="เครื่องหมายเปอร์เซ็นต์_Book2" xfId="155"/>
    <cellStyle name="ชื่อเรื่อง 2" xfId="156"/>
    <cellStyle name="ชื่อเรื่อง 3" xfId="157"/>
    <cellStyle name="เชื่อมโยงหลายมิติ_12ป่าเซ่า" xfId="158"/>
    <cellStyle name="เซลล์ตรวจสอบ 2" xfId="159"/>
    <cellStyle name="เซลล์ตรวจสอบ 3" xfId="160"/>
    <cellStyle name="เซลล์ที่มีการเชื่อมโยง 2" xfId="161"/>
    <cellStyle name="เซลล์ที่มีการเชื่อมโยง 3" xfId="162"/>
    <cellStyle name="ดี 2" xfId="163"/>
    <cellStyle name="ดี 3" xfId="164"/>
    <cellStyle name="ตามการเชื่อมโยงหลายมิติ_12ป่าเซ่า" xfId="165"/>
    <cellStyle name="ปกติ 2" xfId="166"/>
    <cellStyle name="ปกติ 2 2" xfId="167"/>
    <cellStyle name="ปกติ 3" xfId="168"/>
    <cellStyle name="ปกติ 3 2" xfId="247"/>
    <cellStyle name="ปกติ 4" xfId="169"/>
    <cellStyle name="ปกติ 4 10 3" xfId="170"/>
    <cellStyle name="ปกติ 5" xfId="171"/>
    <cellStyle name="ปกติ 6" xfId="172"/>
    <cellStyle name="ปกติ 7" xfId="173"/>
    <cellStyle name="ปกติ 8" xfId="174"/>
    <cellStyle name="ปกติ 8 2" xfId="175"/>
    <cellStyle name="ปกติ 9" xfId="176"/>
    <cellStyle name="ปกติ_10มิย51ครู" xfId="177"/>
    <cellStyle name="ปกติ_10มิย51นักเรียนรวมห้อง" xfId="213"/>
    <cellStyle name="ปกติ_1รายชื่อผู้บริหาร5พค55" xfId="216"/>
    <cellStyle name="ปกติ_Aจำนวนนักเรียน10มิย54" xfId="267"/>
    <cellStyle name="ปกติ_uttaradit1_51" xfId="42"/>
    <cellStyle name="ปกติ_uttaradit1_53ร่างสารสนเทศเปลี่ยนภาคผนวก" xfId="210"/>
    <cellStyle name="ปกติ_uttaradit2" xfId="266"/>
    <cellStyle name="ปกติ_ข้อมูลทั่วไป 2" xfId="217"/>
    <cellStyle name="ปกติ_จบกศ.ศึกษาไม่ศึกษาสิ้นปี52" xfId="228"/>
    <cellStyle name="ปกติ_โทร._ที่อยู่โรงเรียน_สพป.อต.1ใช้ทำสารสนเทศ" xfId="222"/>
    <cellStyle name="ปกติ_นักเรียนDMCยอดจริง_9สค55" xfId="218"/>
    <cellStyle name="ปกติ_นักเรียนเรียงตามจำนวนนร 2" xfId="220"/>
    <cellStyle name="ปกติ_สถิติ45" xfId="211"/>
    <cellStyle name="ปกติ_สถิติ45 2" xfId="226"/>
    <cellStyle name="ปกติ_สพท.อุตรดิตถ์ 1  อัตรากำลัง ป้จจุบัน 2550 2" xfId="265"/>
    <cellStyle name="ปกติ_สำนักบริหารยุทธศาตร์52" xfId="264"/>
    <cellStyle name="ป้อนค่า 2" xfId="178"/>
    <cellStyle name="ป้อนค่า 3" xfId="179"/>
    <cellStyle name="ปานกลาง 2" xfId="180"/>
    <cellStyle name="ปานกลาง 3" xfId="181"/>
    <cellStyle name="ผลรวม 2" xfId="182"/>
    <cellStyle name="ผลรวม 3" xfId="183"/>
    <cellStyle name="แย่ 2" xfId="184"/>
    <cellStyle name="แย่ 3" xfId="185"/>
    <cellStyle name="ส่วนที่ถูกเน้น1 2" xfId="186"/>
    <cellStyle name="ส่วนที่ถูกเน้น1 3" xfId="187"/>
    <cellStyle name="ส่วนที่ถูกเน้น2 2" xfId="188"/>
    <cellStyle name="ส่วนที่ถูกเน้น2 3" xfId="189"/>
    <cellStyle name="ส่วนที่ถูกเน้น3 2" xfId="190"/>
    <cellStyle name="ส่วนที่ถูกเน้น3 3" xfId="191"/>
    <cellStyle name="ส่วนที่ถูกเน้น4 2" xfId="192"/>
    <cellStyle name="ส่วนที่ถูกเน้น4 3" xfId="193"/>
    <cellStyle name="ส่วนที่ถูกเน้น5 2" xfId="194"/>
    <cellStyle name="ส่วนที่ถูกเน้น5 3" xfId="195"/>
    <cellStyle name="ส่วนที่ถูกเน้น6 2" xfId="196"/>
    <cellStyle name="ส่วนที่ถูกเน้น6 3" xfId="197"/>
    <cellStyle name="แสดงผล 2" xfId="198"/>
    <cellStyle name="แสดงผล 3" xfId="199"/>
    <cellStyle name="หมายเหตุ 2" xfId="200"/>
    <cellStyle name="หมายเหตุ 3" xfId="201"/>
    <cellStyle name="หัวเรื่อง 1 2" xfId="202"/>
    <cellStyle name="หัวเรื่อง 1 3" xfId="203"/>
    <cellStyle name="หัวเรื่อง 2 2" xfId="204"/>
    <cellStyle name="หัวเรื่อง 2 3" xfId="205"/>
    <cellStyle name="หัวเรื่อง 3 2" xfId="206"/>
    <cellStyle name="หัวเรื่อง 3 3" xfId="207"/>
    <cellStyle name="หัวเรื่อง 4 2" xfId="208"/>
    <cellStyle name="หัวเรื่อง 4 3" xfId="2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obec-n\Desktop\&#3649;&#3610;&#3610;&#3648;&#3585;&#3655;&#3610;_10_&#3617;&#3636;.&#3618;._61_(&#3611;&#3619;&#3633;&#3610;&#3611;&#3619;&#3640;&#3591;_15_&#3617;&#3636;.&#3618;.61)\1.&#3649;&#3610;&#3610;&#3650;&#3619;&#3591;&#3648;&#3619;&#3637;&#3618;&#3609;%20&#3611;&#3637;%202561%20&#3626;&#3614;&#3611;_(&#3649;&#3585;&#3657;&#3652;&#358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ec-n\Desktop\&#3649;&#3610;&#3610;&#3648;&#3585;&#3655;&#3610;_10_&#3617;&#3636;.&#3618;._61_(&#3611;&#3619;&#3633;&#3610;&#3611;&#3619;&#3640;&#3591;_15_&#3617;&#3636;.&#3618;.61)\1.&#3649;&#3610;&#3610;&#3650;&#3619;&#3591;&#3648;&#3619;&#3637;&#3618;&#3609;%20&#3611;&#3637;%202561%20&#3626;&#3614;&#3611;_(&#3649;&#3585;&#3657;&#3652;&#35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"/>
      <sheetName val="โรงเรียนคิดเกณฑ์พิเศษ"/>
      <sheetName val="แบบเรียนร่วม"/>
      <sheetName val="แบบ ม.พิเศษ"/>
      <sheetName val="แบบ สศศ."/>
      <sheetName val="แบบโรงเรียนปกติ"/>
      <sheetName val="ครตาม จ.18"/>
      <sheetName val="สำหรับเขตพื้นที่"/>
      <sheetName val="เมน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C3" t="str">
            <v>เทศบาลตำบล</v>
          </cell>
          <cell r="E3" t="str">
            <v>ปกติ</v>
          </cell>
        </row>
        <row r="4">
          <cell r="C4" t="str">
            <v>เทศบาลเมือง</v>
          </cell>
          <cell r="E4" t="str">
            <v>กันดาร</v>
          </cell>
        </row>
        <row r="5">
          <cell r="C5" t="str">
            <v>เทศบาลนคร</v>
          </cell>
          <cell r="E5" t="str">
            <v>ชนกลุ่มน้อย</v>
          </cell>
        </row>
        <row r="6">
          <cell r="C6" t="str">
            <v>อบต.</v>
          </cell>
          <cell r="E6" t="str">
            <v>ชายแดน</v>
          </cell>
        </row>
        <row r="7">
          <cell r="C7" t="str">
            <v>กทม.</v>
          </cell>
          <cell r="E7" t="str">
            <v>พระราชดำริ</v>
          </cell>
        </row>
        <row r="8">
          <cell r="E8" t="str">
            <v>ภูเขา</v>
          </cell>
        </row>
        <row r="9">
          <cell r="E9" t="str">
            <v>บนเกาะ</v>
          </cell>
        </row>
        <row r="10">
          <cell r="E10" t="str">
            <v>เสี่ยงภัย</v>
          </cell>
        </row>
        <row r="11">
          <cell r="E11" t="str">
            <v>พื้นที่พิเศษ(กระทรวงการคลัง)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"/>
      <sheetName val="โรงเรียนคิดเกณฑ์พิเศษ"/>
      <sheetName val="แบบเรียนร่วม"/>
      <sheetName val="แบบ ม.พิเศษ"/>
      <sheetName val="แบบ สศศ."/>
      <sheetName val="แบบโรงเรียนปกติ"/>
      <sheetName val="ครตาม จ.18"/>
      <sheetName val="สำหรับเขตพื้นที่"/>
      <sheetName val="เมน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C3" t="str">
            <v>เทศบาลตำบล</v>
          </cell>
          <cell r="E3" t="str">
            <v>ปกติ</v>
          </cell>
        </row>
        <row r="4">
          <cell r="C4" t="str">
            <v>เทศบาลเมือง</v>
          </cell>
          <cell r="E4" t="str">
            <v>กันดาร</v>
          </cell>
        </row>
        <row r="5">
          <cell r="C5" t="str">
            <v>เทศบาลนคร</v>
          </cell>
          <cell r="E5" t="str">
            <v>ชนกลุ่มน้อย</v>
          </cell>
        </row>
        <row r="6">
          <cell r="C6" t="str">
            <v>อบต.</v>
          </cell>
          <cell r="E6" t="str">
            <v>ชายแดน</v>
          </cell>
        </row>
        <row r="7">
          <cell r="C7" t="str">
            <v>กทม.</v>
          </cell>
          <cell r="E7" t="str">
            <v>พระราชดำริ</v>
          </cell>
        </row>
        <row r="8">
          <cell r="E8" t="str">
            <v>ภูเขา</v>
          </cell>
        </row>
        <row r="9">
          <cell r="E9" t="str">
            <v>บนเกาะ</v>
          </cell>
        </row>
        <row r="10">
          <cell r="E10" t="str">
            <v>เสี่ยงภัย</v>
          </cell>
        </row>
        <row r="11">
          <cell r="E11" t="str">
            <v>พื้นที่พิเศษ(กระทรวงการคลัง)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80" zoomScaleNormal="80" workbookViewId="0"/>
  </sheetViews>
  <sheetFormatPr defaultColWidth="9" defaultRowHeight="23.25" customHeight="1" x14ac:dyDescent="0.55000000000000004"/>
  <cols>
    <col min="1" max="1" width="6" style="59" customWidth="1"/>
    <col min="2" max="2" width="7.75" style="59" customWidth="1"/>
    <col min="3" max="11" width="9" style="59"/>
    <col min="12" max="12" width="29.625" style="59" customWidth="1"/>
    <col min="13" max="16384" width="9" style="59"/>
  </cols>
  <sheetData>
    <row r="1" spans="1:15" s="51" customFormat="1" ht="36" x14ac:dyDescent="0.55000000000000004">
      <c r="B1" s="52"/>
      <c r="C1" s="53"/>
      <c r="D1" s="53"/>
      <c r="E1" s="53"/>
      <c r="F1" s="54"/>
      <c r="G1" s="54"/>
      <c r="H1" s="54"/>
      <c r="I1" s="54"/>
      <c r="J1" s="54"/>
      <c r="K1" s="54"/>
      <c r="L1" s="54"/>
      <c r="M1" s="54"/>
      <c r="N1" s="55"/>
      <c r="O1" s="55"/>
    </row>
    <row r="2" spans="1:15" s="56" customFormat="1" ht="22.5" customHeight="1" x14ac:dyDescent="0.55000000000000004">
      <c r="M2" s="57"/>
    </row>
    <row r="3" spans="1:15" s="56" customFormat="1" ht="21.75" customHeight="1" x14ac:dyDescent="0.55000000000000004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8"/>
    </row>
    <row r="4" spans="1:15" s="56" customFormat="1" ht="21.75" customHeight="1" x14ac:dyDescent="0.55000000000000004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8"/>
    </row>
    <row r="5" spans="1:15" s="56" customFormat="1" ht="21.75" customHeight="1" x14ac:dyDescent="0.55000000000000004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8"/>
    </row>
    <row r="6" spans="1:15" s="56" customFormat="1" ht="21.75" customHeight="1" x14ac:dyDescent="0.55000000000000004">
      <c r="A6" s="68"/>
      <c r="B6" s="69"/>
      <c r="C6" s="51"/>
      <c r="D6" s="51"/>
      <c r="E6" s="51"/>
      <c r="F6" s="51"/>
      <c r="G6" s="51"/>
      <c r="H6" s="51"/>
      <c r="I6" s="51"/>
      <c r="J6" s="51"/>
      <c r="K6" s="51"/>
      <c r="L6" s="51"/>
      <c r="M6" s="58"/>
    </row>
    <row r="7" spans="1:15" ht="21.75" customHeight="1" x14ac:dyDescent="0.55000000000000004">
      <c r="B7" s="70"/>
      <c r="M7" s="60"/>
    </row>
    <row r="8" spans="1:15" ht="21.75" customHeight="1" x14ac:dyDescent="0.55000000000000004">
      <c r="B8" s="71"/>
      <c r="M8" s="58"/>
    </row>
    <row r="9" spans="1:15" ht="21.75" customHeight="1" x14ac:dyDescent="0.55000000000000004">
      <c r="B9" s="71"/>
      <c r="M9" s="60"/>
    </row>
    <row r="10" spans="1:15" ht="21.75" customHeight="1" x14ac:dyDescent="0.55000000000000004">
      <c r="B10" s="71"/>
      <c r="M10" s="58"/>
    </row>
    <row r="11" spans="1:15" ht="21.75" customHeight="1" x14ac:dyDescent="0.55000000000000004">
      <c r="C11" s="71"/>
      <c r="M11" s="58"/>
    </row>
    <row r="12" spans="1:15" ht="21.75" customHeight="1" x14ac:dyDescent="0.55000000000000004">
      <c r="B12" s="46"/>
      <c r="M12" s="60"/>
    </row>
    <row r="13" spans="1:15" ht="21.75" customHeight="1" x14ac:dyDescent="0.55000000000000004">
      <c r="B13" s="61"/>
      <c r="M13" s="58"/>
    </row>
    <row r="14" spans="1:15" ht="21.75" customHeight="1" x14ac:dyDescent="0.55000000000000004">
      <c r="B14" s="46"/>
      <c r="M14" s="60"/>
    </row>
    <row r="15" spans="1:15" ht="21.75" customHeight="1" x14ac:dyDescent="0.55000000000000004">
      <c r="B15" s="46"/>
      <c r="M15" s="58"/>
    </row>
    <row r="16" spans="1:15" ht="21.75" customHeight="1" x14ac:dyDescent="0.55000000000000004">
      <c r="B16" s="46"/>
      <c r="M16" s="60"/>
    </row>
    <row r="17" spans="2:13" ht="21.75" customHeight="1" x14ac:dyDescent="0.55000000000000004">
      <c r="B17" s="46"/>
      <c r="M17" s="58"/>
    </row>
    <row r="18" spans="2:13" ht="21.75" customHeight="1" x14ac:dyDescent="0.55000000000000004">
      <c r="B18" s="46"/>
      <c r="M18" s="60"/>
    </row>
    <row r="19" spans="2:13" ht="21.75" customHeight="1" x14ac:dyDescent="0.55000000000000004">
      <c r="B19" s="46"/>
      <c r="M19" s="58"/>
    </row>
    <row r="20" spans="2:13" ht="21.75" customHeight="1" x14ac:dyDescent="0.55000000000000004">
      <c r="B20" s="46"/>
      <c r="M20" s="58"/>
    </row>
    <row r="21" spans="2:13" ht="21.75" customHeight="1" x14ac:dyDescent="0.55000000000000004">
      <c r="B21" s="46"/>
      <c r="M21" s="58"/>
    </row>
    <row r="22" spans="2:13" ht="21.75" customHeight="1" x14ac:dyDescent="0.55000000000000004">
      <c r="B22" s="46"/>
      <c r="M22" s="60"/>
    </row>
    <row r="23" spans="2:13" ht="21.75" customHeight="1" x14ac:dyDescent="0.55000000000000004">
      <c r="B23" s="46"/>
      <c r="M23" s="60"/>
    </row>
    <row r="24" spans="2:13" ht="21.75" customHeight="1" x14ac:dyDescent="0.55000000000000004">
      <c r="B24" s="46"/>
      <c r="M24" s="60"/>
    </row>
    <row r="25" spans="2:13" ht="21.75" customHeight="1" x14ac:dyDescent="0.55000000000000004">
      <c r="B25" s="46"/>
      <c r="M25" s="60"/>
    </row>
    <row r="26" spans="2:13" ht="21.75" customHeight="1" x14ac:dyDescent="0.55000000000000004">
      <c r="B26" s="46"/>
      <c r="M26" s="60"/>
    </row>
    <row r="27" spans="2:13" ht="21.75" customHeight="1" x14ac:dyDescent="0.55000000000000004">
      <c r="M27" s="60"/>
    </row>
    <row r="28" spans="2:13" ht="21.75" customHeight="1" x14ac:dyDescent="0.55000000000000004">
      <c r="M28" s="60"/>
    </row>
    <row r="29" spans="2:13" ht="21.75" customHeight="1" x14ac:dyDescent="0.55000000000000004">
      <c r="M29" s="60"/>
    </row>
    <row r="30" spans="2:13" ht="21.75" customHeight="1" x14ac:dyDescent="0.55000000000000004">
      <c r="B30" s="65"/>
      <c r="M30" s="60"/>
    </row>
    <row r="31" spans="2:13" ht="21.75" customHeight="1" x14ac:dyDescent="0.55000000000000004">
      <c r="M31" s="60"/>
    </row>
    <row r="32" spans="2:13" ht="21.75" customHeight="1" x14ac:dyDescent="0.55000000000000004">
      <c r="M32" s="60"/>
    </row>
  </sheetData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70" zoomScaleNormal="70" zoomScalePageLayoutView="70" workbookViewId="0">
      <selection activeCell="I9" sqref="I9"/>
    </sheetView>
  </sheetViews>
  <sheetFormatPr defaultRowHeight="21.75" x14ac:dyDescent="0.5"/>
  <cols>
    <col min="1" max="1" width="7.75" style="3" customWidth="1"/>
    <col min="2" max="2" width="22.5" style="3" customWidth="1"/>
    <col min="3" max="3" width="10.5" style="3" customWidth="1"/>
    <col min="4" max="6" width="14.5" style="3" customWidth="1"/>
    <col min="7" max="8" width="12.375" style="3" customWidth="1"/>
    <col min="9" max="9" width="17.75" style="3" customWidth="1"/>
    <col min="10" max="256" width="9" style="3"/>
    <col min="257" max="257" width="17.625" style="3" customWidth="1"/>
    <col min="258" max="258" width="15" style="3" customWidth="1"/>
    <col min="259" max="262" width="16.625" style="3" customWidth="1"/>
    <col min="263" max="263" width="8.5" style="3" customWidth="1"/>
    <col min="264" max="512" width="9" style="3"/>
    <col min="513" max="513" width="17.625" style="3" customWidth="1"/>
    <col min="514" max="514" width="15" style="3" customWidth="1"/>
    <col min="515" max="518" width="16.625" style="3" customWidth="1"/>
    <col min="519" max="519" width="8.5" style="3" customWidth="1"/>
    <col min="520" max="768" width="9" style="3"/>
    <col min="769" max="769" width="17.625" style="3" customWidth="1"/>
    <col min="770" max="770" width="15" style="3" customWidth="1"/>
    <col min="771" max="774" width="16.625" style="3" customWidth="1"/>
    <col min="775" max="775" width="8.5" style="3" customWidth="1"/>
    <col min="776" max="1024" width="9" style="3"/>
    <col min="1025" max="1025" width="17.625" style="3" customWidth="1"/>
    <col min="1026" max="1026" width="15" style="3" customWidth="1"/>
    <col min="1027" max="1030" width="16.625" style="3" customWidth="1"/>
    <col min="1031" max="1031" width="8.5" style="3" customWidth="1"/>
    <col min="1032" max="1280" width="9" style="3"/>
    <col min="1281" max="1281" width="17.625" style="3" customWidth="1"/>
    <col min="1282" max="1282" width="15" style="3" customWidth="1"/>
    <col min="1283" max="1286" width="16.625" style="3" customWidth="1"/>
    <col min="1287" max="1287" width="8.5" style="3" customWidth="1"/>
    <col min="1288" max="1536" width="9" style="3"/>
    <col min="1537" max="1537" width="17.625" style="3" customWidth="1"/>
    <col min="1538" max="1538" width="15" style="3" customWidth="1"/>
    <col min="1539" max="1542" width="16.625" style="3" customWidth="1"/>
    <col min="1543" max="1543" width="8.5" style="3" customWidth="1"/>
    <col min="1544" max="1792" width="9" style="3"/>
    <col min="1793" max="1793" width="17.625" style="3" customWidth="1"/>
    <col min="1794" max="1794" width="15" style="3" customWidth="1"/>
    <col min="1795" max="1798" width="16.625" style="3" customWidth="1"/>
    <col min="1799" max="1799" width="8.5" style="3" customWidth="1"/>
    <col min="1800" max="2048" width="9" style="3"/>
    <col min="2049" max="2049" width="17.625" style="3" customWidth="1"/>
    <col min="2050" max="2050" width="15" style="3" customWidth="1"/>
    <col min="2051" max="2054" width="16.625" style="3" customWidth="1"/>
    <col min="2055" max="2055" width="8.5" style="3" customWidth="1"/>
    <col min="2056" max="2304" width="9" style="3"/>
    <col min="2305" max="2305" width="17.625" style="3" customWidth="1"/>
    <col min="2306" max="2306" width="15" style="3" customWidth="1"/>
    <col min="2307" max="2310" width="16.625" style="3" customWidth="1"/>
    <col min="2311" max="2311" width="8.5" style="3" customWidth="1"/>
    <col min="2312" max="2560" width="9" style="3"/>
    <col min="2561" max="2561" width="17.625" style="3" customWidth="1"/>
    <col min="2562" max="2562" width="15" style="3" customWidth="1"/>
    <col min="2563" max="2566" width="16.625" style="3" customWidth="1"/>
    <col min="2567" max="2567" width="8.5" style="3" customWidth="1"/>
    <col min="2568" max="2816" width="9" style="3"/>
    <col min="2817" max="2817" width="17.625" style="3" customWidth="1"/>
    <col min="2818" max="2818" width="15" style="3" customWidth="1"/>
    <col min="2819" max="2822" width="16.625" style="3" customWidth="1"/>
    <col min="2823" max="2823" width="8.5" style="3" customWidth="1"/>
    <col min="2824" max="3072" width="9" style="3"/>
    <col min="3073" max="3073" width="17.625" style="3" customWidth="1"/>
    <col min="3074" max="3074" width="15" style="3" customWidth="1"/>
    <col min="3075" max="3078" width="16.625" style="3" customWidth="1"/>
    <col min="3079" max="3079" width="8.5" style="3" customWidth="1"/>
    <col min="3080" max="3328" width="9" style="3"/>
    <col min="3329" max="3329" width="17.625" style="3" customWidth="1"/>
    <col min="3330" max="3330" width="15" style="3" customWidth="1"/>
    <col min="3331" max="3334" width="16.625" style="3" customWidth="1"/>
    <col min="3335" max="3335" width="8.5" style="3" customWidth="1"/>
    <col min="3336" max="3584" width="9" style="3"/>
    <col min="3585" max="3585" width="17.625" style="3" customWidth="1"/>
    <col min="3586" max="3586" width="15" style="3" customWidth="1"/>
    <col min="3587" max="3590" width="16.625" style="3" customWidth="1"/>
    <col min="3591" max="3591" width="8.5" style="3" customWidth="1"/>
    <col min="3592" max="3840" width="9" style="3"/>
    <col min="3841" max="3841" width="17.625" style="3" customWidth="1"/>
    <col min="3842" max="3842" width="15" style="3" customWidth="1"/>
    <col min="3843" max="3846" width="16.625" style="3" customWidth="1"/>
    <col min="3847" max="3847" width="8.5" style="3" customWidth="1"/>
    <col min="3848" max="4096" width="9" style="3"/>
    <col min="4097" max="4097" width="17.625" style="3" customWidth="1"/>
    <col min="4098" max="4098" width="15" style="3" customWidth="1"/>
    <col min="4099" max="4102" width="16.625" style="3" customWidth="1"/>
    <col min="4103" max="4103" width="8.5" style="3" customWidth="1"/>
    <col min="4104" max="4352" width="9" style="3"/>
    <col min="4353" max="4353" width="17.625" style="3" customWidth="1"/>
    <col min="4354" max="4354" width="15" style="3" customWidth="1"/>
    <col min="4355" max="4358" width="16.625" style="3" customWidth="1"/>
    <col min="4359" max="4359" width="8.5" style="3" customWidth="1"/>
    <col min="4360" max="4608" width="9" style="3"/>
    <col min="4609" max="4609" width="17.625" style="3" customWidth="1"/>
    <col min="4610" max="4610" width="15" style="3" customWidth="1"/>
    <col min="4611" max="4614" width="16.625" style="3" customWidth="1"/>
    <col min="4615" max="4615" width="8.5" style="3" customWidth="1"/>
    <col min="4616" max="4864" width="9" style="3"/>
    <col min="4865" max="4865" width="17.625" style="3" customWidth="1"/>
    <col min="4866" max="4866" width="15" style="3" customWidth="1"/>
    <col min="4867" max="4870" width="16.625" style="3" customWidth="1"/>
    <col min="4871" max="4871" width="8.5" style="3" customWidth="1"/>
    <col min="4872" max="5120" width="9" style="3"/>
    <col min="5121" max="5121" width="17.625" style="3" customWidth="1"/>
    <col min="5122" max="5122" width="15" style="3" customWidth="1"/>
    <col min="5123" max="5126" width="16.625" style="3" customWidth="1"/>
    <col min="5127" max="5127" width="8.5" style="3" customWidth="1"/>
    <col min="5128" max="5376" width="9" style="3"/>
    <col min="5377" max="5377" width="17.625" style="3" customWidth="1"/>
    <col min="5378" max="5378" width="15" style="3" customWidth="1"/>
    <col min="5379" max="5382" width="16.625" style="3" customWidth="1"/>
    <col min="5383" max="5383" width="8.5" style="3" customWidth="1"/>
    <col min="5384" max="5632" width="9" style="3"/>
    <col min="5633" max="5633" width="17.625" style="3" customWidth="1"/>
    <col min="5634" max="5634" width="15" style="3" customWidth="1"/>
    <col min="5635" max="5638" width="16.625" style="3" customWidth="1"/>
    <col min="5639" max="5639" width="8.5" style="3" customWidth="1"/>
    <col min="5640" max="5888" width="9" style="3"/>
    <col min="5889" max="5889" width="17.625" style="3" customWidth="1"/>
    <col min="5890" max="5890" width="15" style="3" customWidth="1"/>
    <col min="5891" max="5894" width="16.625" style="3" customWidth="1"/>
    <col min="5895" max="5895" width="8.5" style="3" customWidth="1"/>
    <col min="5896" max="6144" width="9" style="3"/>
    <col min="6145" max="6145" width="17.625" style="3" customWidth="1"/>
    <col min="6146" max="6146" width="15" style="3" customWidth="1"/>
    <col min="6147" max="6150" width="16.625" style="3" customWidth="1"/>
    <col min="6151" max="6151" width="8.5" style="3" customWidth="1"/>
    <col min="6152" max="6400" width="9" style="3"/>
    <col min="6401" max="6401" width="17.625" style="3" customWidth="1"/>
    <col min="6402" max="6402" width="15" style="3" customWidth="1"/>
    <col min="6403" max="6406" width="16.625" style="3" customWidth="1"/>
    <col min="6407" max="6407" width="8.5" style="3" customWidth="1"/>
    <col min="6408" max="6656" width="9" style="3"/>
    <col min="6657" max="6657" width="17.625" style="3" customWidth="1"/>
    <col min="6658" max="6658" width="15" style="3" customWidth="1"/>
    <col min="6659" max="6662" width="16.625" style="3" customWidth="1"/>
    <col min="6663" max="6663" width="8.5" style="3" customWidth="1"/>
    <col min="6664" max="6912" width="9" style="3"/>
    <col min="6913" max="6913" width="17.625" style="3" customWidth="1"/>
    <col min="6914" max="6914" width="15" style="3" customWidth="1"/>
    <col min="6915" max="6918" width="16.625" style="3" customWidth="1"/>
    <col min="6919" max="6919" width="8.5" style="3" customWidth="1"/>
    <col min="6920" max="7168" width="9" style="3"/>
    <col min="7169" max="7169" width="17.625" style="3" customWidth="1"/>
    <col min="7170" max="7170" width="15" style="3" customWidth="1"/>
    <col min="7171" max="7174" width="16.625" style="3" customWidth="1"/>
    <col min="7175" max="7175" width="8.5" style="3" customWidth="1"/>
    <col min="7176" max="7424" width="9" style="3"/>
    <col min="7425" max="7425" width="17.625" style="3" customWidth="1"/>
    <col min="7426" max="7426" width="15" style="3" customWidth="1"/>
    <col min="7427" max="7430" width="16.625" style="3" customWidth="1"/>
    <col min="7431" max="7431" width="8.5" style="3" customWidth="1"/>
    <col min="7432" max="7680" width="9" style="3"/>
    <col min="7681" max="7681" width="17.625" style="3" customWidth="1"/>
    <col min="7682" max="7682" width="15" style="3" customWidth="1"/>
    <col min="7683" max="7686" width="16.625" style="3" customWidth="1"/>
    <col min="7687" max="7687" width="8.5" style="3" customWidth="1"/>
    <col min="7688" max="7936" width="9" style="3"/>
    <col min="7937" max="7937" width="17.625" style="3" customWidth="1"/>
    <col min="7938" max="7938" width="15" style="3" customWidth="1"/>
    <col min="7939" max="7942" width="16.625" style="3" customWidth="1"/>
    <col min="7943" max="7943" width="8.5" style="3" customWidth="1"/>
    <col min="7944" max="8192" width="9" style="3"/>
    <col min="8193" max="8193" width="17.625" style="3" customWidth="1"/>
    <col min="8194" max="8194" width="15" style="3" customWidth="1"/>
    <col min="8195" max="8198" width="16.625" style="3" customWidth="1"/>
    <col min="8199" max="8199" width="8.5" style="3" customWidth="1"/>
    <col min="8200" max="8448" width="9" style="3"/>
    <col min="8449" max="8449" width="17.625" style="3" customWidth="1"/>
    <col min="8450" max="8450" width="15" style="3" customWidth="1"/>
    <col min="8451" max="8454" width="16.625" style="3" customWidth="1"/>
    <col min="8455" max="8455" width="8.5" style="3" customWidth="1"/>
    <col min="8456" max="8704" width="9" style="3"/>
    <col min="8705" max="8705" width="17.625" style="3" customWidth="1"/>
    <col min="8706" max="8706" width="15" style="3" customWidth="1"/>
    <col min="8707" max="8710" width="16.625" style="3" customWidth="1"/>
    <col min="8711" max="8711" width="8.5" style="3" customWidth="1"/>
    <col min="8712" max="8960" width="9" style="3"/>
    <col min="8961" max="8961" width="17.625" style="3" customWidth="1"/>
    <col min="8962" max="8962" width="15" style="3" customWidth="1"/>
    <col min="8963" max="8966" width="16.625" style="3" customWidth="1"/>
    <col min="8967" max="8967" width="8.5" style="3" customWidth="1"/>
    <col min="8968" max="9216" width="9" style="3"/>
    <col min="9217" max="9217" width="17.625" style="3" customWidth="1"/>
    <col min="9218" max="9218" width="15" style="3" customWidth="1"/>
    <col min="9219" max="9222" width="16.625" style="3" customWidth="1"/>
    <col min="9223" max="9223" width="8.5" style="3" customWidth="1"/>
    <col min="9224" max="9472" width="9" style="3"/>
    <col min="9473" max="9473" width="17.625" style="3" customWidth="1"/>
    <col min="9474" max="9474" width="15" style="3" customWidth="1"/>
    <col min="9475" max="9478" width="16.625" style="3" customWidth="1"/>
    <col min="9479" max="9479" width="8.5" style="3" customWidth="1"/>
    <col min="9480" max="9728" width="9" style="3"/>
    <col min="9729" max="9729" width="17.625" style="3" customWidth="1"/>
    <col min="9730" max="9730" width="15" style="3" customWidth="1"/>
    <col min="9731" max="9734" width="16.625" style="3" customWidth="1"/>
    <col min="9735" max="9735" width="8.5" style="3" customWidth="1"/>
    <col min="9736" max="9984" width="9" style="3"/>
    <col min="9985" max="9985" width="17.625" style="3" customWidth="1"/>
    <col min="9986" max="9986" width="15" style="3" customWidth="1"/>
    <col min="9987" max="9990" width="16.625" style="3" customWidth="1"/>
    <col min="9991" max="9991" width="8.5" style="3" customWidth="1"/>
    <col min="9992" max="10240" width="9" style="3"/>
    <col min="10241" max="10241" width="17.625" style="3" customWidth="1"/>
    <col min="10242" max="10242" width="15" style="3" customWidth="1"/>
    <col min="10243" max="10246" width="16.625" style="3" customWidth="1"/>
    <col min="10247" max="10247" width="8.5" style="3" customWidth="1"/>
    <col min="10248" max="10496" width="9" style="3"/>
    <col min="10497" max="10497" width="17.625" style="3" customWidth="1"/>
    <col min="10498" max="10498" width="15" style="3" customWidth="1"/>
    <col min="10499" max="10502" width="16.625" style="3" customWidth="1"/>
    <col min="10503" max="10503" width="8.5" style="3" customWidth="1"/>
    <col min="10504" max="10752" width="9" style="3"/>
    <col min="10753" max="10753" width="17.625" style="3" customWidth="1"/>
    <col min="10754" max="10754" width="15" style="3" customWidth="1"/>
    <col min="10755" max="10758" width="16.625" style="3" customWidth="1"/>
    <col min="10759" max="10759" width="8.5" style="3" customWidth="1"/>
    <col min="10760" max="11008" width="9" style="3"/>
    <col min="11009" max="11009" width="17.625" style="3" customWidth="1"/>
    <col min="11010" max="11010" width="15" style="3" customWidth="1"/>
    <col min="11011" max="11014" width="16.625" style="3" customWidth="1"/>
    <col min="11015" max="11015" width="8.5" style="3" customWidth="1"/>
    <col min="11016" max="11264" width="9" style="3"/>
    <col min="11265" max="11265" width="17.625" style="3" customWidth="1"/>
    <col min="11266" max="11266" width="15" style="3" customWidth="1"/>
    <col min="11267" max="11270" width="16.625" style="3" customWidth="1"/>
    <col min="11271" max="11271" width="8.5" style="3" customWidth="1"/>
    <col min="11272" max="11520" width="9" style="3"/>
    <col min="11521" max="11521" width="17.625" style="3" customWidth="1"/>
    <col min="11522" max="11522" width="15" style="3" customWidth="1"/>
    <col min="11523" max="11526" width="16.625" style="3" customWidth="1"/>
    <col min="11527" max="11527" width="8.5" style="3" customWidth="1"/>
    <col min="11528" max="11776" width="9" style="3"/>
    <col min="11777" max="11777" width="17.625" style="3" customWidth="1"/>
    <col min="11778" max="11778" width="15" style="3" customWidth="1"/>
    <col min="11779" max="11782" width="16.625" style="3" customWidth="1"/>
    <col min="11783" max="11783" width="8.5" style="3" customWidth="1"/>
    <col min="11784" max="12032" width="9" style="3"/>
    <col min="12033" max="12033" width="17.625" style="3" customWidth="1"/>
    <col min="12034" max="12034" width="15" style="3" customWidth="1"/>
    <col min="12035" max="12038" width="16.625" style="3" customWidth="1"/>
    <col min="12039" max="12039" width="8.5" style="3" customWidth="1"/>
    <col min="12040" max="12288" width="9" style="3"/>
    <col min="12289" max="12289" width="17.625" style="3" customWidth="1"/>
    <col min="12290" max="12290" width="15" style="3" customWidth="1"/>
    <col min="12291" max="12294" width="16.625" style="3" customWidth="1"/>
    <col min="12295" max="12295" width="8.5" style="3" customWidth="1"/>
    <col min="12296" max="12544" width="9" style="3"/>
    <col min="12545" max="12545" width="17.625" style="3" customWidth="1"/>
    <col min="12546" max="12546" width="15" style="3" customWidth="1"/>
    <col min="12547" max="12550" width="16.625" style="3" customWidth="1"/>
    <col min="12551" max="12551" width="8.5" style="3" customWidth="1"/>
    <col min="12552" max="12800" width="9" style="3"/>
    <col min="12801" max="12801" width="17.625" style="3" customWidth="1"/>
    <col min="12802" max="12802" width="15" style="3" customWidth="1"/>
    <col min="12803" max="12806" width="16.625" style="3" customWidth="1"/>
    <col min="12807" max="12807" width="8.5" style="3" customWidth="1"/>
    <col min="12808" max="13056" width="9" style="3"/>
    <col min="13057" max="13057" width="17.625" style="3" customWidth="1"/>
    <col min="13058" max="13058" width="15" style="3" customWidth="1"/>
    <col min="13059" max="13062" width="16.625" style="3" customWidth="1"/>
    <col min="13063" max="13063" width="8.5" style="3" customWidth="1"/>
    <col min="13064" max="13312" width="9" style="3"/>
    <col min="13313" max="13313" width="17.625" style="3" customWidth="1"/>
    <col min="13314" max="13314" width="15" style="3" customWidth="1"/>
    <col min="13315" max="13318" width="16.625" style="3" customWidth="1"/>
    <col min="13319" max="13319" width="8.5" style="3" customWidth="1"/>
    <col min="13320" max="13568" width="9" style="3"/>
    <col min="13569" max="13569" width="17.625" style="3" customWidth="1"/>
    <col min="13570" max="13570" width="15" style="3" customWidth="1"/>
    <col min="13571" max="13574" width="16.625" style="3" customWidth="1"/>
    <col min="13575" max="13575" width="8.5" style="3" customWidth="1"/>
    <col min="13576" max="13824" width="9" style="3"/>
    <col min="13825" max="13825" width="17.625" style="3" customWidth="1"/>
    <col min="13826" max="13826" width="15" style="3" customWidth="1"/>
    <col min="13827" max="13830" width="16.625" style="3" customWidth="1"/>
    <col min="13831" max="13831" width="8.5" style="3" customWidth="1"/>
    <col min="13832" max="14080" width="9" style="3"/>
    <col min="14081" max="14081" width="17.625" style="3" customWidth="1"/>
    <col min="14082" max="14082" width="15" style="3" customWidth="1"/>
    <col min="14083" max="14086" width="16.625" style="3" customWidth="1"/>
    <col min="14087" max="14087" width="8.5" style="3" customWidth="1"/>
    <col min="14088" max="14336" width="9" style="3"/>
    <col min="14337" max="14337" width="17.625" style="3" customWidth="1"/>
    <col min="14338" max="14338" width="15" style="3" customWidth="1"/>
    <col min="14339" max="14342" width="16.625" style="3" customWidth="1"/>
    <col min="14343" max="14343" width="8.5" style="3" customWidth="1"/>
    <col min="14344" max="14592" width="9" style="3"/>
    <col min="14593" max="14593" width="17.625" style="3" customWidth="1"/>
    <col min="14594" max="14594" width="15" style="3" customWidth="1"/>
    <col min="14595" max="14598" width="16.625" style="3" customWidth="1"/>
    <col min="14599" max="14599" width="8.5" style="3" customWidth="1"/>
    <col min="14600" max="14848" width="9" style="3"/>
    <col min="14849" max="14849" width="17.625" style="3" customWidth="1"/>
    <col min="14850" max="14850" width="15" style="3" customWidth="1"/>
    <col min="14851" max="14854" width="16.625" style="3" customWidth="1"/>
    <col min="14855" max="14855" width="8.5" style="3" customWidth="1"/>
    <col min="14856" max="15104" width="9" style="3"/>
    <col min="15105" max="15105" width="17.625" style="3" customWidth="1"/>
    <col min="15106" max="15106" width="15" style="3" customWidth="1"/>
    <col min="15107" max="15110" width="16.625" style="3" customWidth="1"/>
    <col min="15111" max="15111" width="8.5" style="3" customWidth="1"/>
    <col min="15112" max="15360" width="9" style="3"/>
    <col min="15361" max="15361" width="17.625" style="3" customWidth="1"/>
    <col min="15362" max="15362" width="15" style="3" customWidth="1"/>
    <col min="15363" max="15366" width="16.625" style="3" customWidth="1"/>
    <col min="15367" max="15367" width="8.5" style="3" customWidth="1"/>
    <col min="15368" max="15616" width="9" style="3"/>
    <col min="15617" max="15617" width="17.625" style="3" customWidth="1"/>
    <col min="15618" max="15618" width="15" style="3" customWidth="1"/>
    <col min="15619" max="15622" width="16.625" style="3" customWidth="1"/>
    <col min="15623" max="15623" width="8.5" style="3" customWidth="1"/>
    <col min="15624" max="15872" width="9" style="3"/>
    <col min="15873" max="15873" width="17.625" style="3" customWidth="1"/>
    <col min="15874" max="15874" width="15" style="3" customWidth="1"/>
    <col min="15875" max="15878" width="16.625" style="3" customWidth="1"/>
    <col min="15879" max="15879" width="8.5" style="3" customWidth="1"/>
    <col min="15880" max="16128" width="9" style="3"/>
    <col min="16129" max="16129" width="17.625" style="3" customWidth="1"/>
    <col min="16130" max="16130" width="15" style="3" customWidth="1"/>
    <col min="16131" max="16134" width="16.625" style="3" customWidth="1"/>
    <col min="16135" max="16135" width="8.5" style="3" customWidth="1"/>
    <col min="16136" max="16384" width="9" style="3"/>
  </cols>
  <sheetData>
    <row r="1" spans="1:10" ht="24" x14ac:dyDescent="0.5">
      <c r="H1" s="4"/>
      <c r="I1" s="67">
        <v>11</v>
      </c>
    </row>
    <row r="2" spans="1:10" ht="27.75" x14ac:dyDescent="0.65">
      <c r="A2" s="5" t="s">
        <v>904</v>
      </c>
      <c r="B2" s="5"/>
      <c r="C2" s="5"/>
      <c r="D2" s="6"/>
      <c r="E2" s="6"/>
      <c r="F2" s="6"/>
      <c r="G2" s="6"/>
      <c r="H2" s="6"/>
      <c r="I2" s="6"/>
    </row>
    <row r="3" spans="1:10" ht="24" customHeight="1" x14ac:dyDescent="0.5">
      <c r="A3" s="888" t="s">
        <v>41</v>
      </c>
      <c r="B3" s="888" t="s">
        <v>42</v>
      </c>
      <c r="C3" s="888" t="s">
        <v>640</v>
      </c>
      <c r="D3" s="91" t="s">
        <v>43</v>
      </c>
      <c r="E3" s="91"/>
      <c r="F3" s="91"/>
      <c r="G3" s="888" t="s">
        <v>44</v>
      </c>
      <c r="H3" s="888" t="s">
        <v>45</v>
      </c>
      <c r="I3" s="888" t="s">
        <v>108</v>
      </c>
    </row>
    <row r="4" spans="1:10" x14ac:dyDescent="0.5">
      <c r="A4" s="889"/>
      <c r="B4" s="889"/>
      <c r="C4" s="889"/>
      <c r="D4" s="7" t="s">
        <v>46</v>
      </c>
      <c r="E4" s="7" t="s">
        <v>47</v>
      </c>
      <c r="F4" s="7" t="s">
        <v>48</v>
      </c>
      <c r="G4" s="889"/>
      <c r="H4" s="889"/>
      <c r="I4" s="889"/>
    </row>
    <row r="5" spans="1:10" x14ac:dyDescent="0.5">
      <c r="A5" s="890"/>
      <c r="B5" s="890"/>
      <c r="C5" s="890"/>
      <c r="D5" s="8" t="s">
        <v>49</v>
      </c>
      <c r="E5" s="8" t="s">
        <v>50</v>
      </c>
      <c r="F5" s="8" t="s">
        <v>51</v>
      </c>
      <c r="G5" s="890"/>
      <c r="H5" s="890"/>
      <c r="I5" s="890"/>
    </row>
    <row r="6" spans="1:10" ht="24" x14ac:dyDescent="0.55000000000000004">
      <c r="A6" s="105">
        <v>1</v>
      </c>
      <c r="B6" s="106" t="s">
        <v>52</v>
      </c>
      <c r="C6" s="95"/>
      <c r="D6" s="95">
        <v>35</v>
      </c>
      <c r="E6" s="95">
        <v>8</v>
      </c>
      <c r="F6" s="95">
        <v>1</v>
      </c>
      <c r="G6" s="105">
        <f>SUM(C6:F6)</f>
        <v>44</v>
      </c>
      <c r="H6" s="96">
        <f>SUM(G6/G11*100)</f>
        <v>32.835820895522389</v>
      </c>
      <c r="I6" s="107">
        <v>1</v>
      </c>
      <c r="J6" s="100"/>
    </row>
    <row r="7" spans="1:10" ht="24" x14ac:dyDescent="0.55000000000000004">
      <c r="A7" s="78">
        <v>2</v>
      </c>
      <c r="B7" s="82" t="s">
        <v>53</v>
      </c>
      <c r="C7" s="111"/>
      <c r="D7" s="93">
        <v>14</v>
      </c>
      <c r="E7" s="93">
        <v>6</v>
      </c>
      <c r="F7" s="93"/>
      <c r="G7" s="78">
        <f t="shared" ref="G7:G10" si="0">SUM(D7:F7)</f>
        <v>20</v>
      </c>
      <c r="H7" s="9">
        <f>SUM(G7/G11*100)</f>
        <v>14.925373134328357</v>
      </c>
      <c r="I7" s="63"/>
      <c r="J7" s="100"/>
    </row>
    <row r="8" spans="1:10" ht="24" x14ac:dyDescent="0.55000000000000004">
      <c r="A8" s="78">
        <v>3</v>
      </c>
      <c r="B8" s="82" t="s">
        <v>54</v>
      </c>
      <c r="C8" s="93"/>
      <c r="D8" s="93">
        <v>31</v>
      </c>
      <c r="E8" s="93">
        <v>9</v>
      </c>
      <c r="F8" s="93">
        <v>2</v>
      </c>
      <c r="G8" s="78">
        <f t="shared" si="0"/>
        <v>42</v>
      </c>
      <c r="H8" s="9">
        <f>SUM(G8/G11*100)</f>
        <v>31.343283582089555</v>
      </c>
      <c r="I8" s="63"/>
      <c r="J8" s="100"/>
    </row>
    <row r="9" spans="1:10" ht="24" x14ac:dyDescent="0.55000000000000004">
      <c r="A9" s="78">
        <v>4</v>
      </c>
      <c r="B9" s="82" t="s">
        <v>55</v>
      </c>
      <c r="C9" s="111"/>
      <c r="D9" s="93">
        <v>8</v>
      </c>
      <c r="E9" s="93">
        <v>6</v>
      </c>
      <c r="F9" s="93"/>
      <c r="G9" s="78">
        <f t="shared" si="0"/>
        <v>14</v>
      </c>
      <c r="H9" s="9">
        <f>SUM(G9/G11*100)</f>
        <v>10.44776119402985</v>
      </c>
      <c r="I9" s="63"/>
      <c r="J9" s="100"/>
    </row>
    <row r="10" spans="1:10" ht="24" x14ac:dyDescent="0.55000000000000004">
      <c r="A10" s="81">
        <v>5</v>
      </c>
      <c r="B10" s="83" t="s">
        <v>56</v>
      </c>
      <c r="C10" s="112"/>
      <c r="D10" s="94">
        <v>9</v>
      </c>
      <c r="E10" s="94">
        <v>4</v>
      </c>
      <c r="F10" s="94">
        <v>1</v>
      </c>
      <c r="G10" s="81">
        <f t="shared" si="0"/>
        <v>14</v>
      </c>
      <c r="H10" s="10">
        <f>SUM(G10/G11*100)</f>
        <v>10.44776119402985</v>
      </c>
      <c r="I10" s="64"/>
      <c r="J10" s="100"/>
    </row>
    <row r="11" spans="1:10" ht="24" x14ac:dyDescent="0.55000000000000004">
      <c r="A11" s="108"/>
      <c r="B11" s="109" t="s">
        <v>44</v>
      </c>
      <c r="C11" s="110">
        <f>SUM(C6:C10)</f>
        <v>0</v>
      </c>
      <c r="D11" s="110">
        <f>SUM(D6:D10)</f>
        <v>97</v>
      </c>
      <c r="E11" s="110">
        <f t="shared" ref="E11:F11" si="1">SUM(E6:E10)</f>
        <v>33</v>
      </c>
      <c r="F11" s="110">
        <f t="shared" si="1"/>
        <v>4</v>
      </c>
      <c r="G11" s="110">
        <f>SUM(C11:F11)</f>
        <v>134</v>
      </c>
      <c r="H11" s="97">
        <f>SUM(H6:H10)</f>
        <v>100</v>
      </c>
      <c r="I11" s="97">
        <f>SUM(I6:I10)</f>
        <v>1</v>
      </c>
      <c r="J11" s="100"/>
    </row>
    <row r="12" spans="1:10" ht="24" x14ac:dyDescent="0.55000000000000004">
      <c r="A12" s="108"/>
      <c r="B12" s="109" t="s">
        <v>45</v>
      </c>
      <c r="C12" s="23">
        <f>SUM(C11/G11*100)</f>
        <v>0</v>
      </c>
      <c r="D12" s="23">
        <f>SUM(D11/G11*100)</f>
        <v>72.388059701492537</v>
      </c>
      <c r="E12" s="23">
        <f>SUM(E11/G11*100)</f>
        <v>24.626865671641792</v>
      </c>
      <c r="F12" s="23">
        <f>SUM(F11/G11*100)</f>
        <v>2.9850746268656714</v>
      </c>
      <c r="G12" s="97"/>
      <c r="H12" s="110"/>
      <c r="I12" s="23">
        <f>SUM(I11/G11*100)</f>
        <v>0.74626865671641784</v>
      </c>
    </row>
    <row r="19" spans="2:6" x14ac:dyDescent="0.5">
      <c r="B19" s="12"/>
      <c r="C19" s="12"/>
    </row>
    <row r="20" spans="2:6" x14ac:dyDescent="0.5">
      <c r="D20" s="13"/>
      <c r="E20" s="13"/>
      <c r="F20" s="12"/>
    </row>
    <row r="21" spans="2:6" x14ac:dyDescent="0.5">
      <c r="D21" s="12"/>
      <c r="E21" s="12"/>
      <c r="F21" s="12"/>
    </row>
    <row r="22" spans="2:6" x14ac:dyDescent="0.5">
      <c r="D22" s="14"/>
      <c r="E22" s="14"/>
    </row>
  </sheetData>
  <mergeCells count="6">
    <mergeCell ref="I3:I5"/>
    <mergeCell ref="A3:A5"/>
    <mergeCell ref="B3:B5"/>
    <mergeCell ref="C3:C5"/>
    <mergeCell ref="G3:G5"/>
    <mergeCell ref="H3:H5"/>
  </mergeCells>
  <printOptions horizontalCentered="1"/>
  <pageMargins left="0.78740157480314965" right="0.6875" top="0.39370078740157483" bottom="0.39370078740157483" header="0.39370078740157483" footer="0.62992125984251968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Layout" zoomScale="85" zoomScaleNormal="70" zoomScalePageLayoutView="85" workbookViewId="0">
      <selection activeCell="I7" sqref="I7"/>
    </sheetView>
  </sheetViews>
  <sheetFormatPr defaultRowHeight="24" x14ac:dyDescent="0.55000000000000004"/>
  <cols>
    <col min="1" max="1" width="5.625" style="15" customWidth="1"/>
    <col min="2" max="2" width="11.125" style="15" bestFit="1" customWidth="1"/>
    <col min="3" max="3" width="10.625" style="15" customWidth="1"/>
    <col min="4" max="4" width="8.875" style="15" customWidth="1"/>
    <col min="5" max="7" width="11.375" style="15" customWidth="1"/>
    <col min="8" max="8" width="12.375" style="15" customWidth="1"/>
    <col min="9" max="10" width="13.25" style="15" customWidth="1"/>
    <col min="11" max="12" width="10.75" style="15" customWidth="1"/>
    <col min="13" max="257" width="9" style="15"/>
    <col min="258" max="258" width="17.625" style="15" customWidth="1"/>
    <col min="259" max="260" width="8.125" style="15" customWidth="1"/>
    <col min="261" max="261" width="9" style="15" customWidth="1"/>
    <col min="262" max="263" width="9" style="15" bestFit="1" customWidth="1"/>
    <col min="264" max="264" width="10.25" style="15" bestFit="1" customWidth="1"/>
    <col min="265" max="265" width="11.625" style="15" bestFit="1" customWidth="1"/>
    <col min="266" max="266" width="9.125" style="15" bestFit="1" customWidth="1"/>
    <col min="267" max="267" width="6.625" style="15" customWidth="1"/>
    <col min="268" max="268" width="7.375" style="15" bestFit="1" customWidth="1"/>
    <col min="269" max="513" width="9" style="15"/>
    <col min="514" max="514" width="17.625" style="15" customWidth="1"/>
    <col min="515" max="516" width="8.125" style="15" customWidth="1"/>
    <col min="517" max="517" width="9" style="15" customWidth="1"/>
    <col min="518" max="519" width="9" style="15" bestFit="1" customWidth="1"/>
    <col min="520" max="520" width="10.25" style="15" bestFit="1" customWidth="1"/>
    <col min="521" max="521" width="11.625" style="15" bestFit="1" customWidth="1"/>
    <col min="522" max="522" width="9.125" style="15" bestFit="1" customWidth="1"/>
    <col min="523" max="523" width="6.625" style="15" customWidth="1"/>
    <col min="524" max="524" width="7.375" style="15" bestFit="1" customWidth="1"/>
    <col min="525" max="769" width="9" style="15"/>
    <col min="770" max="770" width="17.625" style="15" customWidth="1"/>
    <col min="771" max="772" width="8.125" style="15" customWidth="1"/>
    <col min="773" max="773" width="9" style="15" customWidth="1"/>
    <col min="774" max="775" width="9" style="15" bestFit="1" customWidth="1"/>
    <col min="776" max="776" width="10.25" style="15" bestFit="1" customWidth="1"/>
    <col min="777" max="777" width="11.625" style="15" bestFit="1" customWidth="1"/>
    <col min="778" max="778" width="9.125" style="15" bestFit="1" customWidth="1"/>
    <col min="779" max="779" width="6.625" style="15" customWidth="1"/>
    <col min="780" max="780" width="7.375" style="15" bestFit="1" customWidth="1"/>
    <col min="781" max="1025" width="9" style="15"/>
    <col min="1026" max="1026" width="17.625" style="15" customWidth="1"/>
    <col min="1027" max="1028" width="8.125" style="15" customWidth="1"/>
    <col min="1029" max="1029" width="9" style="15" customWidth="1"/>
    <col min="1030" max="1031" width="9" style="15" bestFit="1" customWidth="1"/>
    <col min="1032" max="1032" width="10.25" style="15" bestFit="1" customWidth="1"/>
    <col min="1033" max="1033" width="11.625" style="15" bestFit="1" customWidth="1"/>
    <col min="1034" max="1034" width="9.125" style="15" bestFit="1" customWidth="1"/>
    <col min="1035" max="1035" width="6.625" style="15" customWidth="1"/>
    <col min="1036" max="1036" width="7.375" style="15" bestFit="1" customWidth="1"/>
    <col min="1037" max="1281" width="9" style="15"/>
    <col min="1282" max="1282" width="17.625" style="15" customWidth="1"/>
    <col min="1283" max="1284" width="8.125" style="15" customWidth="1"/>
    <col min="1285" max="1285" width="9" style="15" customWidth="1"/>
    <col min="1286" max="1287" width="9" style="15" bestFit="1" customWidth="1"/>
    <col min="1288" max="1288" width="10.25" style="15" bestFit="1" customWidth="1"/>
    <col min="1289" max="1289" width="11.625" style="15" bestFit="1" customWidth="1"/>
    <col min="1290" max="1290" width="9.125" style="15" bestFit="1" customWidth="1"/>
    <col min="1291" max="1291" width="6.625" style="15" customWidth="1"/>
    <col min="1292" max="1292" width="7.375" style="15" bestFit="1" customWidth="1"/>
    <col min="1293" max="1537" width="9" style="15"/>
    <col min="1538" max="1538" width="17.625" style="15" customWidth="1"/>
    <col min="1539" max="1540" width="8.125" style="15" customWidth="1"/>
    <col min="1541" max="1541" width="9" style="15" customWidth="1"/>
    <col min="1542" max="1543" width="9" style="15" bestFit="1" customWidth="1"/>
    <col min="1544" max="1544" width="10.25" style="15" bestFit="1" customWidth="1"/>
    <col min="1545" max="1545" width="11.625" style="15" bestFit="1" customWidth="1"/>
    <col min="1546" max="1546" width="9.125" style="15" bestFit="1" customWidth="1"/>
    <col min="1547" max="1547" width="6.625" style="15" customWidth="1"/>
    <col min="1548" max="1548" width="7.375" style="15" bestFit="1" customWidth="1"/>
    <col min="1549" max="1793" width="9" style="15"/>
    <col min="1794" max="1794" width="17.625" style="15" customWidth="1"/>
    <col min="1795" max="1796" width="8.125" style="15" customWidth="1"/>
    <col min="1797" max="1797" width="9" style="15" customWidth="1"/>
    <col min="1798" max="1799" width="9" style="15" bestFit="1" customWidth="1"/>
    <col min="1800" max="1800" width="10.25" style="15" bestFit="1" customWidth="1"/>
    <col min="1801" max="1801" width="11.625" style="15" bestFit="1" customWidth="1"/>
    <col min="1802" max="1802" width="9.125" style="15" bestFit="1" customWidth="1"/>
    <col min="1803" max="1803" width="6.625" style="15" customWidth="1"/>
    <col min="1804" max="1804" width="7.375" style="15" bestFit="1" customWidth="1"/>
    <col min="1805" max="2049" width="9" style="15"/>
    <col min="2050" max="2050" width="17.625" style="15" customWidth="1"/>
    <col min="2051" max="2052" width="8.125" style="15" customWidth="1"/>
    <col min="2053" max="2053" width="9" style="15" customWidth="1"/>
    <col min="2054" max="2055" width="9" style="15" bestFit="1" customWidth="1"/>
    <col min="2056" max="2056" width="10.25" style="15" bestFit="1" customWidth="1"/>
    <col min="2057" max="2057" width="11.625" style="15" bestFit="1" customWidth="1"/>
    <col min="2058" max="2058" width="9.125" style="15" bestFit="1" customWidth="1"/>
    <col min="2059" max="2059" width="6.625" style="15" customWidth="1"/>
    <col min="2060" max="2060" width="7.375" style="15" bestFit="1" customWidth="1"/>
    <col min="2061" max="2305" width="9" style="15"/>
    <col min="2306" max="2306" width="17.625" style="15" customWidth="1"/>
    <col min="2307" max="2308" width="8.125" style="15" customWidth="1"/>
    <col min="2309" max="2309" width="9" style="15" customWidth="1"/>
    <col min="2310" max="2311" width="9" style="15" bestFit="1" customWidth="1"/>
    <col min="2312" max="2312" width="10.25" style="15" bestFit="1" customWidth="1"/>
    <col min="2313" max="2313" width="11.625" style="15" bestFit="1" customWidth="1"/>
    <col min="2314" max="2314" width="9.125" style="15" bestFit="1" customWidth="1"/>
    <col min="2315" max="2315" width="6.625" style="15" customWidth="1"/>
    <col min="2316" max="2316" width="7.375" style="15" bestFit="1" customWidth="1"/>
    <col min="2317" max="2561" width="9" style="15"/>
    <col min="2562" max="2562" width="17.625" style="15" customWidth="1"/>
    <col min="2563" max="2564" width="8.125" style="15" customWidth="1"/>
    <col min="2565" max="2565" width="9" style="15" customWidth="1"/>
    <col min="2566" max="2567" width="9" style="15" bestFit="1" customWidth="1"/>
    <col min="2568" max="2568" width="10.25" style="15" bestFit="1" customWidth="1"/>
    <col min="2569" max="2569" width="11.625" style="15" bestFit="1" customWidth="1"/>
    <col min="2570" max="2570" width="9.125" style="15" bestFit="1" customWidth="1"/>
    <col min="2571" max="2571" width="6.625" style="15" customWidth="1"/>
    <col min="2572" max="2572" width="7.375" style="15" bestFit="1" customWidth="1"/>
    <col min="2573" max="2817" width="9" style="15"/>
    <col min="2818" max="2818" width="17.625" style="15" customWidth="1"/>
    <col min="2819" max="2820" width="8.125" style="15" customWidth="1"/>
    <col min="2821" max="2821" width="9" style="15" customWidth="1"/>
    <col min="2822" max="2823" width="9" style="15" bestFit="1" customWidth="1"/>
    <col min="2824" max="2824" width="10.25" style="15" bestFit="1" customWidth="1"/>
    <col min="2825" max="2825" width="11.625" style="15" bestFit="1" customWidth="1"/>
    <col min="2826" max="2826" width="9.125" style="15" bestFit="1" customWidth="1"/>
    <col min="2827" max="2827" width="6.625" style="15" customWidth="1"/>
    <col min="2828" max="2828" width="7.375" style="15" bestFit="1" customWidth="1"/>
    <col min="2829" max="3073" width="9" style="15"/>
    <col min="3074" max="3074" width="17.625" style="15" customWidth="1"/>
    <col min="3075" max="3076" width="8.125" style="15" customWidth="1"/>
    <col min="3077" max="3077" width="9" style="15" customWidth="1"/>
    <col min="3078" max="3079" width="9" style="15" bestFit="1" customWidth="1"/>
    <col min="3080" max="3080" width="10.25" style="15" bestFit="1" customWidth="1"/>
    <col min="3081" max="3081" width="11.625" style="15" bestFit="1" customWidth="1"/>
    <col min="3082" max="3082" width="9.125" style="15" bestFit="1" customWidth="1"/>
    <col min="3083" max="3083" width="6.625" style="15" customWidth="1"/>
    <col min="3084" max="3084" width="7.375" style="15" bestFit="1" customWidth="1"/>
    <col min="3085" max="3329" width="9" style="15"/>
    <col min="3330" max="3330" width="17.625" style="15" customWidth="1"/>
    <col min="3331" max="3332" width="8.125" style="15" customWidth="1"/>
    <col min="3333" max="3333" width="9" style="15" customWidth="1"/>
    <col min="3334" max="3335" width="9" style="15" bestFit="1" customWidth="1"/>
    <col min="3336" max="3336" width="10.25" style="15" bestFit="1" customWidth="1"/>
    <col min="3337" max="3337" width="11.625" style="15" bestFit="1" customWidth="1"/>
    <col min="3338" max="3338" width="9.125" style="15" bestFit="1" customWidth="1"/>
    <col min="3339" max="3339" width="6.625" style="15" customWidth="1"/>
    <col min="3340" max="3340" width="7.375" style="15" bestFit="1" customWidth="1"/>
    <col min="3341" max="3585" width="9" style="15"/>
    <col min="3586" max="3586" width="17.625" style="15" customWidth="1"/>
    <col min="3587" max="3588" width="8.125" style="15" customWidth="1"/>
    <col min="3589" max="3589" width="9" style="15" customWidth="1"/>
    <col min="3590" max="3591" width="9" style="15" bestFit="1" customWidth="1"/>
    <col min="3592" max="3592" width="10.25" style="15" bestFit="1" customWidth="1"/>
    <col min="3593" max="3593" width="11.625" style="15" bestFit="1" customWidth="1"/>
    <col min="3594" max="3594" width="9.125" style="15" bestFit="1" customWidth="1"/>
    <col min="3595" max="3595" width="6.625" style="15" customWidth="1"/>
    <col min="3596" max="3596" width="7.375" style="15" bestFit="1" customWidth="1"/>
    <col min="3597" max="3841" width="9" style="15"/>
    <col min="3842" max="3842" width="17.625" style="15" customWidth="1"/>
    <col min="3843" max="3844" width="8.125" style="15" customWidth="1"/>
    <col min="3845" max="3845" width="9" style="15" customWidth="1"/>
    <col min="3846" max="3847" width="9" style="15" bestFit="1" customWidth="1"/>
    <col min="3848" max="3848" width="10.25" style="15" bestFit="1" customWidth="1"/>
    <col min="3849" max="3849" width="11.625" style="15" bestFit="1" customWidth="1"/>
    <col min="3850" max="3850" width="9.125" style="15" bestFit="1" customWidth="1"/>
    <col min="3851" max="3851" width="6.625" style="15" customWidth="1"/>
    <col min="3852" max="3852" width="7.375" style="15" bestFit="1" customWidth="1"/>
    <col min="3853" max="4097" width="9" style="15"/>
    <col min="4098" max="4098" width="17.625" style="15" customWidth="1"/>
    <col min="4099" max="4100" width="8.125" style="15" customWidth="1"/>
    <col min="4101" max="4101" width="9" style="15" customWidth="1"/>
    <col min="4102" max="4103" width="9" style="15" bestFit="1" customWidth="1"/>
    <col min="4104" max="4104" width="10.25" style="15" bestFit="1" customWidth="1"/>
    <col min="4105" max="4105" width="11.625" style="15" bestFit="1" customWidth="1"/>
    <col min="4106" max="4106" width="9.125" style="15" bestFit="1" customWidth="1"/>
    <col min="4107" max="4107" width="6.625" style="15" customWidth="1"/>
    <col min="4108" max="4108" width="7.375" style="15" bestFit="1" customWidth="1"/>
    <col min="4109" max="4353" width="9" style="15"/>
    <col min="4354" max="4354" width="17.625" style="15" customWidth="1"/>
    <col min="4355" max="4356" width="8.125" style="15" customWidth="1"/>
    <col min="4357" max="4357" width="9" style="15" customWidth="1"/>
    <col min="4358" max="4359" width="9" style="15" bestFit="1" customWidth="1"/>
    <col min="4360" max="4360" width="10.25" style="15" bestFit="1" customWidth="1"/>
    <col min="4361" max="4361" width="11.625" style="15" bestFit="1" customWidth="1"/>
    <col min="4362" max="4362" width="9.125" style="15" bestFit="1" customWidth="1"/>
    <col min="4363" max="4363" width="6.625" style="15" customWidth="1"/>
    <col min="4364" max="4364" width="7.375" style="15" bestFit="1" customWidth="1"/>
    <col min="4365" max="4609" width="9" style="15"/>
    <col min="4610" max="4610" width="17.625" style="15" customWidth="1"/>
    <col min="4611" max="4612" width="8.125" style="15" customWidth="1"/>
    <col min="4613" max="4613" width="9" style="15" customWidth="1"/>
    <col min="4614" max="4615" width="9" style="15" bestFit="1" customWidth="1"/>
    <col min="4616" max="4616" width="10.25" style="15" bestFit="1" customWidth="1"/>
    <col min="4617" max="4617" width="11.625" style="15" bestFit="1" customWidth="1"/>
    <col min="4618" max="4618" width="9.125" style="15" bestFit="1" customWidth="1"/>
    <col min="4619" max="4619" width="6.625" style="15" customWidth="1"/>
    <col min="4620" max="4620" width="7.375" style="15" bestFit="1" customWidth="1"/>
    <col min="4621" max="4865" width="9" style="15"/>
    <col min="4866" max="4866" width="17.625" style="15" customWidth="1"/>
    <col min="4867" max="4868" width="8.125" style="15" customWidth="1"/>
    <col min="4869" max="4869" width="9" style="15" customWidth="1"/>
    <col min="4870" max="4871" width="9" style="15" bestFit="1" customWidth="1"/>
    <col min="4872" max="4872" width="10.25" style="15" bestFit="1" customWidth="1"/>
    <col min="4873" max="4873" width="11.625" style="15" bestFit="1" customWidth="1"/>
    <col min="4874" max="4874" width="9.125" style="15" bestFit="1" customWidth="1"/>
    <col min="4875" max="4875" width="6.625" style="15" customWidth="1"/>
    <col min="4876" max="4876" width="7.375" style="15" bestFit="1" customWidth="1"/>
    <col min="4877" max="5121" width="9" style="15"/>
    <col min="5122" max="5122" width="17.625" style="15" customWidth="1"/>
    <col min="5123" max="5124" width="8.125" style="15" customWidth="1"/>
    <col min="5125" max="5125" width="9" style="15" customWidth="1"/>
    <col min="5126" max="5127" width="9" style="15" bestFit="1" customWidth="1"/>
    <col min="5128" max="5128" width="10.25" style="15" bestFit="1" customWidth="1"/>
    <col min="5129" max="5129" width="11.625" style="15" bestFit="1" customWidth="1"/>
    <col min="5130" max="5130" width="9.125" style="15" bestFit="1" customWidth="1"/>
    <col min="5131" max="5131" width="6.625" style="15" customWidth="1"/>
    <col min="5132" max="5132" width="7.375" style="15" bestFit="1" customWidth="1"/>
    <col min="5133" max="5377" width="9" style="15"/>
    <col min="5378" max="5378" width="17.625" style="15" customWidth="1"/>
    <col min="5379" max="5380" width="8.125" style="15" customWidth="1"/>
    <col min="5381" max="5381" width="9" style="15" customWidth="1"/>
    <col min="5382" max="5383" width="9" style="15" bestFit="1" customWidth="1"/>
    <col min="5384" max="5384" width="10.25" style="15" bestFit="1" customWidth="1"/>
    <col min="5385" max="5385" width="11.625" style="15" bestFit="1" customWidth="1"/>
    <col min="5386" max="5386" width="9.125" style="15" bestFit="1" customWidth="1"/>
    <col min="5387" max="5387" width="6.625" style="15" customWidth="1"/>
    <col min="5388" max="5388" width="7.375" style="15" bestFit="1" customWidth="1"/>
    <col min="5389" max="5633" width="9" style="15"/>
    <col min="5634" max="5634" width="17.625" style="15" customWidth="1"/>
    <col min="5635" max="5636" width="8.125" style="15" customWidth="1"/>
    <col min="5637" max="5637" width="9" style="15" customWidth="1"/>
    <col min="5638" max="5639" width="9" style="15" bestFit="1" customWidth="1"/>
    <col min="5640" max="5640" width="10.25" style="15" bestFit="1" customWidth="1"/>
    <col min="5641" max="5641" width="11.625" style="15" bestFit="1" customWidth="1"/>
    <col min="5642" max="5642" width="9.125" style="15" bestFit="1" customWidth="1"/>
    <col min="5643" max="5643" width="6.625" style="15" customWidth="1"/>
    <col min="5644" max="5644" width="7.375" style="15" bestFit="1" customWidth="1"/>
    <col min="5645" max="5889" width="9" style="15"/>
    <col min="5890" max="5890" width="17.625" style="15" customWidth="1"/>
    <col min="5891" max="5892" width="8.125" style="15" customWidth="1"/>
    <col min="5893" max="5893" width="9" style="15" customWidth="1"/>
    <col min="5894" max="5895" width="9" style="15" bestFit="1" customWidth="1"/>
    <col min="5896" max="5896" width="10.25" style="15" bestFit="1" customWidth="1"/>
    <col min="5897" max="5897" width="11.625" style="15" bestFit="1" customWidth="1"/>
    <col min="5898" max="5898" width="9.125" style="15" bestFit="1" customWidth="1"/>
    <col min="5899" max="5899" width="6.625" style="15" customWidth="1"/>
    <col min="5900" max="5900" width="7.375" style="15" bestFit="1" customWidth="1"/>
    <col min="5901" max="6145" width="9" style="15"/>
    <col min="6146" max="6146" width="17.625" style="15" customWidth="1"/>
    <col min="6147" max="6148" width="8.125" style="15" customWidth="1"/>
    <col min="6149" max="6149" width="9" style="15" customWidth="1"/>
    <col min="6150" max="6151" width="9" style="15" bestFit="1" customWidth="1"/>
    <col min="6152" max="6152" width="10.25" style="15" bestFit="1" customWidth="1"/>
    <col min="6153" max="6153" width="11.625" style="15" bestFit="1" customWidth="1"/>
    <col min="6154" max="6154" width="9.125" style="15" bestFit="1" customWidth="1"/>
    <col min="6155" max="6155" width="6.625" style="15" customWidth="1"/>
    <col min="6156" max="6156" width="7.375" style="15" bestFit="1" customWidth="1"/>
    <col min="6157" max="6401" width="9" style="15"/>
    <col min="6402" max="6402" width="17.625" style="15" customWidth="1"/>
    <col min="6403" max="6404" width="8.125" style="15" customWidth="1"/>
    <col min="6405" max="6405" width="9" style="15" customWidth="1"/>
    <col min="6406" max="6407" width="9" style="15" bestFit="1" customWidth="1"/>
    <col min="6408" max="6408" width="10.25" style="15" bestFit="1" customWidth="1"/>
    <col min="6409" max="6409" width="11.625" style="15" bestFit="1" customWidth="1"/>
    <col min="6410" max="6410" width="9.125" style="15" bestFit="1" customWidth="1"/>
    <col min="6411" max="6411" width="6.625" style="15" customWidth="1"/>
    <col min="6412" max="6412" width="7.375" style="15" bestFit="1" customWidth="1"/>
    <col min="6413" max="6657" width="9" style="15"/>
    <col min="6658" max="6658" width="17.625" style="15" customWidth="1"/>
    <col min="6659" max="6660" width="8.125" style="15" customWidth="1"/>
    <col min="6661" max="6661" width="9" style="15" customWidth="1"/>
    <col min="6662" max="6663" width="9" style="15" bestFit="1" customWidth="1"/>
    <col min="6664" max="6664" width="10.25" style="15" bestFit="1" customWidth="1"/>
    <col min="6665" max="6665" width="11.625" style="15" bestFit="1" customWidth="1"/>
    <col min="6666" max="6666" width="9.125" style="15" bestFit="1" customWidth="1"/>
    <col min="6667" max="6667" width="6.625" style="15" customWidth="1"/>
    <col min="6668" max="6668" width="7.375" style="15" bestFit="1" customWidth="1"/>
    <col min="6669" max="6913" width="9" style="15"/>
    <col min="6914" max="6914" width="17.625" style="15" customWidth="1"/>
    <col min="6915" max="6916" width="8.125" style="15" customWidth="1"/>
    <col min="6917" max="6917" width="9" style="15" customWidth="1"/>
    <col min="6918" max="6919" width="9" style="15" bestFit="1" customWidth="1"/>
    <col min="6920" max="6920" width="10.25" style="15" bestFit="1" customWidth="1"/>
    <col min="6921" max="6921" width="11.625" style="15" bestFit="1" customWidth="1"/>
    <col min="6922" max="6922" width="9.125" style="15" bestFit="1" customWidth="1"/>
    <col min="6923" max="6923" width="6.625" style="15" customWidth="1"/>
    <col min="6924" max="6924" width="7.375" style="15" bestFit="1" customWidth="1"/>
    <col min="6925" max="7169" width="9" style="15"/>
    <col min="7170" max="7170" width="17.625" style="15" customWidth="1"/>
    <col min="7171" max="7172" width="8.125" style="15" customWidth="1"/>
    <col min="7173" max="7173" width="9" style="15" customWidth="1"/>
    <col min="7174" max="7175" width="9" style="15" bestFit="1" customWidth="1"/>
    <col min="7176" max="7176" width="10.25" style="15" bestFit="1" customWidth="1"/>
    <col min="7177" max="7177" width="11.625" style="15" bestFit="1" customWidth="1"/>
    <col min="7178" max="7178" width="9.125" style="15" bestFit="1" customWidth="1"/>
    <col min="7179" max="7179" width="6.625" style="15" customWidth="1"/>
    <col min="7180" max="7180" width="7.375" style="15" bestFit="1" customWidth="1"/>
    <col min="7181" max="7425" width="9" style="15"/>
    <col min="7426" max="7426" width="17.625" style="15" customWidth="1"/>
    <col min="7427" max="7428" width="8.125" style="15" customWidth="1"/>
    <col min="7429" max="7429" width="9" style="15" customWidth="1"/>
    <col min="7430" max="7431" width="9" style="15" bestFit="1" customWidth="1"/>
    <col min="7432" max="7432" width="10.25" style="15" bestFit="1" customWidth="1"/>
    <col min="7433" max="7433" width="11.625" style="15" bestFit="1" customWidth="1"/>
    <col min="7434" max="7434" width="9.125" style="15" bestFit="1" customWidth="1"/>
    <col min="7435" max="7435" width="6.625" style="15" customWidth="1"/>
    <col min="7436" max="7436" width="7.375" style="15" bestFit="1" customWidth="1"/>
    <col min="7437" max="7681" width="9" style="15"/>
    <col min="7682" max="7682" width="17.625" style="15" customWidth="1"/>
    <col min="7683" max="7684" width="8.125" style="15" customWidth="1"/>
    <col min="7685" max="7685" width="9" style="15" customWidth="1"/>
    <col min="7686" max="7687" width="9" style="15" bestFit="1" customWidth="1"/>
    <col min="7688" max="7688" width="10.25" style="15" bestFit="1" customWidth="1"/>
    <col min="7689" max="7689" width="11.625" style="15" bestFit="1" customWidth="1"/>
    <col min="7690" max="7690" width="9.125" style="15" bestFit="1" customWidth="1"/>
    <col min="7691" max="7691" width="6.625" style="15" customWidth="1"/>
    <col min="7692" max="7692" width="7.375" style="15" bestFit="1" customWidth="1"/>
    <col min="7693" max="7937" width="9" style="15"/>
    <col min="7938" max="7938" width="17.625" style="15" customWidth="1"/>
    <col min="7939" max="7940" width="8.125" style="15" customWidth="1"/>
    <col min="7941" max="7941" width="9" style="15" customWidth="1"/>
    <col min="7942" max="7943" width="9" style="15" bestFit="1" customWidth="1"/>
    <col min="7944" max="7944" width="10.25" style="15" bestFit="1" customWidth="1"/>
    <col min="7945" max="7945" width="11.625" style="15" bestFit="1" customWidth="1"/>
    <col min="7946" max="7946" width="9.125" style="15" bestFit="1" customWidth="1"/>
    <col min="7947" max="7947" width="6.625" style="15" customWidth="1"/>
    <col min="7948" max="7948" width="7.375" style="15" bestFit="1" customWidth="1"/>
    <col min="7949" max="8193" width="9" style="15"/>
    <col min="8194" max="8194" width="17.625" style="15" customWidth="1"/>
    <col min="8195" max="8196" width="8.125" style="15" customWidth="1"/>
    <col min="8197" max="8197" width="9" style="15" customWidth="1"/>
    <col min="8198" max="8199" width="9" style="15" bestFit="1" customWidth="1"/>
    <col min="8200" max="8200" width="10.25" style="15" bestFit="1" customWidth="1"/>
    <col min="8201" max="8201" width="11.625" style="15" bestFit="1" customWidth="1"/>
    <col min="8202" max="8202" width="9.125" style="15" bestFit="1" customWidth="1"/>
    <col min="8203" max="8203" width="6.625" style="15" customWidth="1"/>
    <col min="8204" max="8204" width="7.375" style="15" bestFit="1" customWidth="1"/>
    <col min="8205" max="8449" width="9" style="15"/>
    <col min="8450" max="8450" width="17.625" style="15" customWidth="1"/>
    <col min="8451" max="8452" width="8.125" style="15" customWidth="1"/>
    <col min="8453" max="8453" width="9" style="15" customWidth="1"/>
    <col min="8454" max="8455" width="9" style="15" bestFit="1" customWidth="1"/>
    <col min="8456" max="8456" width="10.25" style="15" bestFit="1" customWidth="1"/>
    <col min="8457" max="8457" width="11.625" style="15" bestFit="1" customWidth="1"/>
    <col min="8458" max="8458" width="9.125" style="15" bestFit="1" customWidth="1"/>
    <col min="8459" max="8459" width="6.625" style="15" customWidth="1"/>
    <col min="8460" max="8460" width="7.375" style="15" bestFit="1" customWidth="1"/>
    <col min="8461" max="8705" width="9" style="15"/>
    <col min="8706" max="8706" width="17.625" style="15" customWidth="1"/>
    <col min="8707" max="8708" width="8.125" style="15" customWidth="1"/>
    <col min="8709" max="8709" width="9" style="15" customWidth="1"/>
    <col min="8710" max="8711" width="9" style="15" bestFit="1" customWidth="1"/>
    <col min="8712" max="8712" width="10.25" style="15" bestFit="1" customWidth="1"/>
    <col min="8713" max="8713" width="11.625" style="15" bestFit="1" customWidth="1"/>
    <col min="8714" max="8714" width="9.125" style="15" bestFit="1" customWidth="1"/>
    <col min="8715" max="8715" width="6.625" style="15" customWidth="1"/>
    <col min="8716" max="8716" width="7.375" style="15" bestFit="1" customWidth="1"/>
    <col min="8717" max="8961" width="9" style="15"/>
    <col min="8962" max="8962" width="17.625" style="15" customWidth="1"/>
    <col min="8963" max="8964" width="8.125" style="15" customWidth="1"/>
    <col min="8965" max="8965" width="9" style="15" customWidth="1"/>
    <col min="8966" max="8967" width="9" style="15" bestFit="1" customWidth="1"/>
    <col min="8968" max="8968" width="10.25" style="15" bestFit="1" customWidth="1"/>
    <col min="8969" max="8969" width="11.625" style="15" bestFit="1" customWidth="1"/>
    <col min="8970" max="8970" width="9.125" style="15" bestFit="1" customWidth="1"/>
    <col min="8971" max="8971" width="6.625" style="15" customWidth="1"/>
    <col min="8972" max="8972" width="7.375" style="15" bestFit="1" customWidth="1"/>
    <col min="8973" max="9217" width="9" style="15"/>
    <col min="9218" max="9218" width="17.625" style="15" customWidth="1"/>
    <col min="9219" max="9220" width="8.125" style="15" customWidth="1"/>
    <col min="9221" max="9221" width="9" style="15" customWidth="1"/>
    <col min="9222" max="9223" width="9" style="15" bestFit="1" customWidth="1"/>
    <col min="9224" max="9224" width="10.25" style="15" bestFit="1" customWidth="1"/>
    <col min="9225" max="9225" width="11.625" style="15" bestFit="1" customWidth="1"/>
    <col min="9226" max="9226" width="9.125" style="15" bestFit="1" customWidth="1"/>
    <col min="9227" max="9227" width="6.625" style="15" customWidth="1"/>
    <col min="9228" max="9228" width="7.375" style="15" bestFit="1" customWidth="1"/>
    <col min="9229" max="9473" width="9" style="15"/>
    <col min="9474" max="9474" width="17.625" style="15" customWidth="1"/>
    <col min="9475" max="9476" width="8.125" style="15" customWidth="1"/>
    <col min="9477" max="9477" width="9" style="15" customWidth="1"/>
    <col min="9478" max="9479" width="9" style="15" bestFit="1" customWidth="1"/>
    <col min="9480" max="9480" width="10.25" style="15" bestFit="1" customWidth="1"/>
    <col min="9481" max="9481" width="11.625" style="15" bestFit="1" customWidth="1"/>
    <col min="9482" max="9482" width="9.125" style="15" bestFit="1" customWidth="1"/>
    <col min="9483" max="9483" width="6.625" style="15" customWidth="1"/>
    <col min="9484" max="9484" width="7.375" style="15" bestFit="1" customWidth="1"/>
    <col min="9485" max="9729" width="9" style="15"/>
    <col min="9730" max="9730" width="17.625" style="15" customWidth="1"/>
    <col min="9731" max="9732" width="8.125" style="15" customWidth="1"/>
    <col min="9733" max="9733" width="9" style="15" customWidth="1"/>
    <col min="9734" max="9735" width="9" style="15" bestFit="1" customWidth="1"/>
    <col min="9736" max="9736" width="10.25" style="15" bestFit="1" customWidth="1"/>
    <col min="9737" max="9737" width="11.625" style="15" bestFit="1" customWidth="1"/>
    <col min="9738" max="9738" width="9.125" style="15" bestFit="1" customWidth="1"/>
    <col min="9739" max="9739" width="6.625" style="15" customWidth="1"/>
    <col min="9740" max="9740" width="7.375" style="15" bestFit="1" customWidth="1"/>
    <col min="9741" max="9985" width="9" style="15"/>
    <col min="9986" max="9986" width="17.625" style="15" customWidth="1"/>
    <col min="9987" max="9988" width="8.125" style="15" customWidth="1"/>
    <col min="9989" max="9989" width="9" style="15" customWidth="1"/>
    <col min="9990" max="9991" width="9" style="15" bestFit="1" customWidth="1"/>
    <col min="9992" max="9992" width="10.25" style="15" bestFit="1" customWidth="1"/>
    <col min="9993" max="9993" width="11.625" style="15" bestFit="1" customWidth="1"/>
    <col min="9994" max="9994" width="9.125" style="15" bestFit="1" customWidth="1"/>
    <col min="9995" max="9995" width="6.625" style="15" customWidth="1"/>
    <col min="9996" max="9996" width="7.375" style="15" bestFit="1" customWidth="1"/>
    <col min="9997" max="10241" width="9" style="15"/>
    <col min="10242" max="10242" width="17.625" style="15" customWidth="1"/>
    <col min="10243" max="10244" width="8.125" style="15" customWidth="1"/>
    <col min="10245" max="10245" width="9" style="15" customWidth="1"/>
    <col min="10246" max="10247" width="9" style="15" bestFit="1" customWidth="1"/>
    <col min="10248" max="10248" width="10.25" style="15" bestFit="1" customWidth="1"/>
    <col min="10249" max="10249" width="11.625" style="15" bestFit="1" customWidth="1"/>
    <col min="10250" max="10250" width="9.125" style="15" bestFit="1" customWidth="1"/>
    <col min="10251" max="10251" width="6.625" style="15" customWidth="1"/>
    <col min="10252" max="10252" width="7.375" style="15" bestFit="1" customWidth="1"/>
    <col min="10253" max="10497" width="9" style="15"/>
    <col min="10498" max="10498" width="17.625" style="15" customWidth="1"/>
    <col min="10499" max="10500" width="8.125" style="15" customWidth="1"/>
    <col min="10501" max="10501" width="9" style="15" customWidth="1"/>
    <col min="10502" max="10503" width="9" style="15" bestFit="1" customWidth="1"/>
    <col min="10504" max="10504" width="10.25" style="15" bestFit="1" customWidth="1"/>
    <col min="10505" max="10505" width="11.625" style="15" bestFit="1" customWidth="1"/>
    <col min="10506" max="10506" width="9.125" style="15" bestFit="1" customWidth="1"/>
    <col min="10507" max="10507" width="6.625" style="15" customWidth="1"/>
    <col min="10508" max="10508" width="7.375" style="15" bestFit="1" customWidth="1"/>
    <col min="10509" max="10753" width="9" style="15"/>
    <col min="10754" max="10754" width="17.625" style="15" customWidth="1"/>
    <col min="10755" max="10756" width="8.125" style="15" customWidth="1"/>
    <col min="10757" max="10757" width="9" style="15" customWidth="1"/>
    <col min="10758" max="10759" width="9" style="15" bestFit="1" customWidth="1"/>
    <col min="10760" max="10760" width="10.25" style="15" bestFit="1" customWidth="1"/>
    <col min="10761" max="10761" width="11.625" style="15" bestFit="1" customWidth="1"/>
    <col min="10762" max="10762" width="9.125" style="15" bestFit="1" customWidth="1"/>
    <col min="10763" max="10763" width="6.625" style="15" customWidth="1"/>
    <col min="10764" max="10764" width="7.375" style="15" bestFit="1" customWidth="1"/>
    <col min="10765" max="11009" width="9" style="15"/>
    <col min="11010" max="11010" width="17.625" style="15" customWidth="1"/>
    <col min="11011" max="11012" width="8.125" style="15" customWidth="1"/>
    <col min="11013" max="11013" width="9" style="15" customWidth="1"/>
    <col min="11014" max="11015" width="9" style="15" bestFit="1" customWidth="1"/>
    <col min="11016" max="11016" width="10.25" style="15" bestFit="1" customWidth="1"/>
    <col min="11017" max="11017" width="11.625" style="15" bestFit="1" customWidth="1"/>
    <col min="11018" max="11018" width="9.125" style="15" bestFit="1" customWidth="1"/>
    <col min="11019" max="11019" width="6.625" style="15" customWidth="1"/>
    <col min="11020" max="11020" width="7.375" style="15" bestFit="1" customWidth="1"/>
    <col min="11021" max="11265" width="9" style="15"/>
    <col min="11266" max="11266" width="17.625" style="15" customWidth="1"/>
    <col min="11267" max="11268" width="8.125" style="15" customWidth="1"/>
    <col min="11269" max="11269" width="9" style="15" customWidth="1"/>
    <col min="11270" max="11271" width="9" style="15" bestFit="1" customWidth="1"/>
    <col min="11272" max="11272" width="10.25" style="15" bestFit="1" customWidth="1"/>
    <col min="11273" max="11273" width="11.625" style="15" bestFit="1" customWidth="1"/>
    <col min="11274" max="11274" width="9.125" style="15" bestFit="1" customWidth="1"/>
    <col min="11275" max="11275" width="6.625" style="15" customWidth="1"/>
    <col min="11276" max="11276" width="7.375" style="15" bestFit="1" customWidth="1"/>
    <col min="11277" max="11521" width="9" style="15"/>
    <col min="11522" max="11522" width="17.625" style="15" customWidth="1"/>
    <col min="11523" max="11524" width="8.125" style="15" customWidth="1"/>
    <col min="11525" max="11525" width="9" style="15" customWidth="1"/>
    <col min="11526" max="11527" width="9" style="15" bestFit="1" customWidth="1"/>
    <col min="11528" max="11528" width="10.25" style="15" bestFit="1" customWidth="1"/>
    <col min="11529" max="11529" width="11.625" style="15" bestFit="1" customWidth="1"/>
    <col min="11530" max="11530" width="9.125" style="15" bestFit="1" customWidth="1"/>
    <col min="11531" max="11531" width="6.625" style="15" customWidth="1"/>
    <col min="11532" max="11532" width="7.375" style="15" bestFit="1" customWidth="1"/>
    <col min="11533" max="11777" width="9" style="15"/>
    <col min="11778" max="11778" width="17.625" style="15" customWidth="1"/>
    <col min="11779" max="11780" width="8.125" style="15" customWidth="1"/>
    <col min="11781" max="11781" width="9" style="15" customWidth="1"/>
    <col min="11782" max="11783" width="9" style="15" bestFit="1" customWidth="1"/>
    <col min="11784" max="11784" width="10.25" style="15" bestFit="1" customWidth="1"/>
    <col min="11785" max="11785" width="11.625" style="15" bestFit="1" customWidth="1"/>
    <col min="11786" max="11786" width="9.125" style="15" bestFit="1" customWidth="1"/>
    <col min="11787" max="11787" width="6.625" style="15" customWidth="1"/>
    <col min="11788" max="11788" width="7.375" style="15" bestFit="1" customWidth="1"/>
    <col min="11789" max="12033" width="9" style="15"/>
    <col min="12034" max="12034" width="17.625" style="15" customWidth="1"/>
    <col min="12035" max="12036" width="8.125" style="15" customWidth="1"/>
    <col min="12037" max="12037" width="9" style="15" customWidth="1"/>
    <col min="12038" max="12039" width="9" style="15" bestFit="1" customWidth="1"/>
    <col min="12040" max="12040" width="10.25" style="15" bestFit="1" customWidth="1"/>
    <col min="12041" max="12041" width="11.625" style="15" bestFit="1" customWidth="1"/>
    <col min="12042" max="12042" width="9.125" style="15" bestFit="1" customWidth="1"/>
    <col min="12043" max="12043" width="6.625" style="15" customWidth="1"/>
    <col min="12044" max="12044" width="7.375" style="15" bestFit="1" customWidth="1"/>
    <col min="12045" max="12289" width="9" style="15"/>
    <col min="12290" max="12290" width="17.625" style="15" customWidth="1"/>
    <col min="12291" max="12292" width="8.125" style="15" customWidth="1"/>
    <col min="12293" max="12293" width="9" style="15" customWidth="1"/>
    <col min="12294" max="12295" width="9" style="15" bestFit="1" customWidth="1"/>
    <col min="12296" max="12296" width="10.25" style="15" bestFit="1" customWidth="1"/>
    <col min="12297" max="12297" width="11.625" style="15" bestFit="1" customWidth="1"/>
    <col min="12298" max="12298" width="9.125" style="15" bestFit="1" customWidth="1"/>
    <col min="12299" max="12299" width="6.625" style="15" customWidth="1"/>
    <col min="12300" max="12300" width="7.375" style="15" bestFit="1" customWidth="1"/>
    <col min="12301" max="12545" width="9" style="15"/>
    <col min="12546" max="12546" width="17.625" style="15" customWidth="1"/>
    <col min="12547" max="12548" width="8.125" style="15" customWidth="1"/>
    <col min="12549" max="12549" width="9" style="15" customWidth="1"/>
    <col min="12550" max="12551" width="9" style="15" bestFit="1" customWidth="1"/>
    <col min="12552" max="12552" width="10.25" style="15" bestFit="1" customWidth="1"/>
    <col min="12553" max="12553" width="11.625" style="15" bestFit="1" customWidth="1"/>
    <col min="12554" max="12554" width="9.125" style="15" bestFit="1" customWidth="1"/>
    <col min="12555" max="12555" width="6.625" style="15" customWidth="1"/>
    <col min="12556" max="12556" width="7.375" style="15" bestFit="1" customWidth="1"/>
    <col min="12557" max="12801" width="9" style="15"/>
    <col min="12802" max="12802" width="17.625" style="15" customWidth="1"/>
    <col min="12803" max="12804" width="8.125" style="15" customWidth="1"/>
    <col min="12805" max="12805" width="9" style="15" customWidth="1"/>
    <col min="12806" max="12807" width="9" style="15" bestFit="1" customWidth="1"/>
    <col min="12808" max="12808" width="10.25" style="15" bestFit="1" customWidth="1"/>
    <col min="12809" max="12809" width="11.625" style="15" bestFit="1" customWidth="1"/>
    <col min="12810" max="12810" width="9.125" style="15" bestFit="1" customWidth="1"/>
    <col min="12811" max="12811" width="6.625" style="15" customWidth="1"/>
    <col min="12812" max="12812" width="7.375" style="15" bestFit="1" customWidth="1"/>
    <col min="12813" max="13057" width="9" style="15"/>
    <col min="13058" max="13058" width="17.625" style="15" customWidth="1"/>
    <col min="13059" max="13060" width="8.125" style="15" customWidth="1"/>
    <col min="13061" max="13061" width="9" style="15" customWidth="1"/>
    <col min="13062" max="13063" width="9" style="15" bestFit="1" customWidth="1"/>
    <col min="13064" max="13064" width="10.25" style="15" bestFit="1" customWidth="1"/>
    <col min="13065" max="13065" width="11.625" style="15" bestFit="1" customWidth="1"/>
    <col min="13066" max="13066" width="9.125" style="15" bestFit="1" customWidth="1"/>
    <col min="13067" max="13067" width="6.625" style="15" customWidth="1"/>
    <col min="13068" max="13068" width="7.375" style="15" bestFit="1" customWidth="1"/>
    <col min="13069" max="13313" width="9" style="15"/>
    <col min="13314" max="13314" width="17.625" style="15" customWidth="1"/>
    <col min="13315" max="13316" width="8.125" style="15" customWidth="1"/>
    <col min="13317" max="13317" width="9" style="15" customWidth="1"/>
    <col min="13318" max="13319" width="9" style="15" bestFit="1" customWidth="1"/>
    <col min="13320" max="13320" width="10.25" style="15" bestFit="1" customWidth="1"/>
    <col min="13321" max="13321" width="11.625" style="15" bestFit="1" customWidth="1"/>
    <col min="13322" max="13322" width="9.125" style="15" bestFit="1" customWidth="1"/>
    <col min="13323" max="13323" width="6.625" style="15" customWidth="1"/>
    <col min="13324" max="13324" width="7.375" style="15" bestFit="1" customWidth="1"/>
    <col min="13325" max="13569" width="9" style="15"/>
    <col min="13570" max="13570" width="17.625" style="15" customWidth="1"/>
    <col min="13571" max="13572" width="8.125" style="15" customWidth="1"/>
    <col min="13573" max="13573" width="9" style="15" customWidth="1"/>
    <col min="13574" max="13575" width="9" style="15" bestFit="1" customWidth="1"/>
    <col min="13576" max="13576" width="10.25" style="15" bestFit="1" customWidth="1"/>
    <col min="13577" max="13577" width="11.625" style="15" bestFit="1" customWidth="1"/>
    <col min="13578" max="13578" width="9.125" style="15" bestFit="1" customWidth="1"/>
    <col min="13579" max="13579" width="6.625" style="15" customWidth="1"/>
    <col min="13580" max="13580" width="7.375" style="15" bestFit="1" customWidth="1"/>
    <col min="13581" max="13825" width="9" style="15"/>
    <col min="13826" max="13826" width="17.625" style="15" customWidth="1"/>
    <col min="13827" max="13828" width="8.125" style="15" customWidth="1"/>
    <col min="13829" max="13829" width="9" style="15" customWidth="1"/>
    <col min="13830" max="13831" width="9" style="15" bestFit="1" customWidth="1"/>
    <col min="13832" max="13832" width="10.25" style="15" bestFit="1" customWidth="1"/>
    <col min="13833" max="13833" width="11.625" style="15" bestFit="1" customWidth="1"/>
    <col min="13834" max="13834" width="9.125" style="15" bestFit="1" customWidth="1"/>
    <col min="13835" max="13835" width="6.625" style="15" customWidth="1"/>
    <col min="13836" max="13836" width="7.375" style="15" bestFit="1" customWidth="1"/>
    <col min="13837" max="14081" width="9" style="15"/>
    <col min="14082" max="14082" width="17.625" style="15" customWidth="1"/>
    <col min="14083" max="14084" width="8.125" style="15" customWidth="1"/>
    <col min="14085" max="14085" width="9" style="15" customWidth="1"/>
    <col min="14086" max="14087" width="9" style="15" bestFit="1" customWidth="1"/>
    <col min="14088" max="14088" width="10.25" style="15" bestFit="1" customWidth="1"/>
    <col min="14089" max="14089" width="11.625" style="15" bestFit="1" customWidth="1"/>
    <col min="14090" max="14090" width="9.125" style="15" bestFit="1" customWidth="1"/>
    <col min="14091" max="14091" width="6.625" style="15" customWidth="1"/>
    <col min="14092" max="14092" width="7.375" style="15" bestFit="1" customWidth="1"/>
    <col min="14093" max="14337" width="9" style="15"/>
    <col min="14338" max="14338" width="17.625" style="15" customWidth="1"/>
    <col min="14339" max="14340" width="8.125" style="15" customWidth="1"/>
    <col min="14341" max="14341" width="9" style="15" customWidth="1"/>
    <col min="14342" max="14343" width="9" style="15" bestFit="1" customWidth="1"/>
    <col min="14344" max="14344" width="10.25" style="15" bestFit="1" customWidth="1"/>
    <col min="14345" max="14345" width="11.625" style="15" bestFit="1" customWidth="1"/>
    <col min="14346" max="14346" width="9.125" style="15" bestFit="1" customWidth="1"/>
    <col min="14347" max="14347" width="6.625" style="15" customWidth="1"/>
    <col min="14348" max="14348" width="7.375" style="15" bestFit="1" customWidth="1"/>
    <col min="14349" max="14593" width="9" style="15"/>
    <col min="14594" max="14594" width="17.625" style="15" customWidth="1"/>
    <col min="14595" max="14596" width="8.125" style="15" customWidth="1"/>
    <col min="14597" max="14597" width="9" style="15" customWidth="1"/>
    <col min="14598" max="14599" width="9" style="15" bestFit="1" customWidth="1"/>
    <col min="14600" max="14600" width="10.25" style="15" bestFit="1" customWidth="1"/>
    <col min="14601" max="14601" width="11.625" style="15" bestFit="1" customWidth="1"/>
    <col min="14602" max="14602" width="9.125" style="15" bestFit="1" customWidth="1"/>
    <col min="14603" max="14603" width="6.625" style="15" customWidth="1"/>
    <col min="14604" max="14604" width="7.375" style="15" bestFit="1" customWidth="1"/>
    <col min="14605" max="14849" width="9" style="15"/>
    <col min="14850" max="14850" width="17.625" style="15" customWidth="1"/>
    <col min="14851" max="14852" width="8.125" style="15" customWidth="1"/>
    <col min="14853" max="14853" width="9" style="15" customWidth="1"/>
    <col min="14854" max="14855" width="9" style="15" bestFit="1" customWidth="1"/>
    <col min="14856" max="14856" width="10.25" style="15" bestFit="1" customWidth="1"/>
    <col min="14857" max="14857" width="11.625" style="15" bestFit="1" customWidth="1"/>
    <col min="14858" max="14858" width="9.125" style="15" bestFit="1" customWidth="1"/>
    <col min="14859" max="14859" width="6.625" style="15" customWidth="1"/>
    <col min="14860" max="14860" width="7.375" style="15" bestFit="1" customWidth="1"/>
    <col min="14861" max="15105" width="9" style="15"/>
    <col min="15106" max="15106" width="17.625" style="15" customWidth="1"/>
    <col min="15107" max="15108" width="8.125" style="15" customWidth="1"/>
    <col min="15109" max="15109" width="9" style="15" customWidth="1"/>
    <col min="15110" max="15111" width="9" style="15" bestFit="1" customWidth="1"/>
    <col min="15112" max="15112" width="10.25" style="15" bestFit="1" customWidth="1"/>
    <col min="15113" max="15113" width="11.625" style="15" bestFit="1" customWidth="1"/>
    <col min="15114" max="15114" width="9.125" style="15" bestFit="1" customWidth="1"/>
    <col min="15115" max="15115" width="6.625" style="15" customWidth="1"/>
    <col min="15116" max="15116" width="7.375" style="15" bestFit="1" customWidth="1"/>
    <col min="15117" max="15361" width="9" style="15"/>
    <col min="15362" max="15362" width="17.625" style="15" customWidth="1"/>
    <col min="15363" max="15364" width="8.125" style="15" customWidth="1"/>
    <col min="15365" max="15365" width="9" style="15" customWidth="1"/>
    <col min="15366" max="15367" width="9" style="15" bestFit="1" customWidth="1"/>
    <col min="15368" max="15368" width="10.25" style="15" bestFit="1" customWidth="1"/>
    <col min="15369" max="15369" width="11.625" style="15" bestFit="1" customWidth="1"/>
    <col min="15370" max="15370" width="9.125" style="15" bestFit="1" customWidth="1"/>
    <col min="15371" max="15371" width="6.625" style="15" customWidth="1"/>
    <col min="15372" max="15372" width="7.375" style="15" bestFit="1" customWidth="1"/>
    <col min="15373" max="15617" width="9" style="15"/>
    <col min="15618" max="15618" width="17.625" style="15" customWidth="1"/>
    <col min="15619" max="15620" width="8.125" style="15" customWidth="1"/>
    <col min="15621" max="15621" width="9" style="15" customWidth="1"/>
    <col min="15622" max="15623" width="9" style="15" bestFit="1" customWidth="1"/>
    <col min="15624" max="15624" width="10.25" style="15" bestFit="1" customWidth="1"/>
    <col min="15625" max="15625" width="11.625" style="15" bestFit="1" customWidth="1"/>
    <col min="15626" max="15626" width="9.125" style="15" bestFit="1" customWidth="1"/>
    <col min="15627" max="15627" width="6.625" style="15" customWidth="1"/>
    <col min="15628" max="15628" width="7.375" style="15" bestFit="1" customWidth="1"/>
    <col min="15629" max="15873" width="9" style="15"/>
    <col min="15874" max="15874" width="17.625" style="15" customWidth="1"/>
    <col min="15875" max="15876" width="8.125" style="15" customWidth="1"/>
    <col min="15877" max="15877" width="9" style="15" customWidth="1"/>
    <col min="15878" max="15879" width="9" style="15" bestFit="1" customWidth="1"/>
    <col min="15880" max="15880" width="10.25" style="15" bestFit="1" customWidth="1"/>
    <col min="15881" max="15881" width="11.625" style="15" bestFit="1" customWidth="1"/>
    <col min="15882" max="15882" width="9.125" style="15" bestFit="1" customWidth="1"/>
    <col min="15883" max="15883" width="6.625" style="15" customWidth="1"/>
    <col min="15884" max="15884" width="7.375" style="15" bestFit="1" customWidth="1"/>
    <col min="15885" max="16129" width="9" style="15"/>
    <col min="16130" max="16130" width="17.625" style="15" customWidth="1"/>
    <col min="16131" max="16132" width="8.125" style="15" customWidth="1"/>
    <col min="16133" max="16133" width="9" style="15" customWidth="1"/>
    <col min="16134" max="16135" width="9" style="15" bestFit="1" customWidth="1"/>
    <col min="16136" max="16136" width="10.25" style="15" bestFit="1" customWidth="1"/>
    <col min="16137" max="16137" width="11.625" style="15" bestFit="1" customWidth="1"/>
    <col min="16138" max="16138" width="9.125" style="15" bestFit="1" customWidth="1"/>
    <col min="16139" max="16139" width="6.625" style="15" customWidth="1"/>
    <col min="16140" max="16140" width="7.375" style="15" bestFit="1" customWidth="1"/>
    <col min="16141" max="16384" width="9" style="15"/>
  </cols>
  <sheetData>
    <row r="1" spans="1:13" x14ac:dyDescent="0.55000000000000004">
      <c r="L1" s="67"/>
      <c r="M1" s="67">
        <v>12</v>
      </c>
    </row>
    <row r="2" spans="1:13" ht="27.75" x14ac:dyDescent="0.65">
      <c r="A2" s="5" t="s">
        <v>907</v>
      </c>
      <c r="B2" s="5"/>
      <c r="C2" s="5"/>
      <c r="D2" s="16"/>
      <c r="E2" s="16"/>
      <c r="F2" s="16"/>
      <c r="G2" s="16"/>
      <c r="H2" s="16"/>
      <c r="I2" s="16"/>
      <c r="J2" s="16"/>
      <c r="K2" s="16"/>
      <c r="M2" s="6"/>
    </row>
    <row r="3" spans="1:13" s="18" customFormat="1" x14ac:dyDescent="0.55000000000000004">
      <c r="A3" s="891" t="s">
        <v>41</v>
      </c>
      <c r="B3" s="891" t="s">
        <v>42</v>
      </c>
      <c r="C3" s="893" t="s">
        <v>639</v>
      </c>
      <c r="D3" s="17" t="s">
        <v>46</v>
      </c>
      <c r="E3" s="17" t="s">
        <v>47</v>
      </c>
      <c r="F3" s="17" t="s">
        <v>48</v>
      </c>
      <c r="G3" s="17" t="s">
        <v>58</v>
      </c>
      <c r="H3" s="17" t="s">
        <v>59</v>
      </c>
      <c r="I3" s="17" t="s">
        <v>60</v>
      </c>
      <c r="J3" s="17" t="s">
        <v>61</v>
      </c>
      <c r="K3" s="891" t="s">
        <v>44</v>
      </c>
      <c r="L3" s="891" t="s">
        <v>45</v>
      </c>
      <c r="M3" s="90" t="s">
        <v>165</v>
      </c>
    </row>
    <row r="4" spans="1:13" s="18" customFormat="1" x14ac:dyDescent="0.55000000000000004">
      <c r="A4" s="892"/>
      <c r="B4" s="892"/>
      <c r="C4" s="892"/>
      <c r="D4" s="19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892"/>
      <c r="L4" s="892"/>
      <c r="M4" s="1" t="s">
        <v>571</v>
      </c>
    </row>
    <row r="5" spans="1:13" ht="24" customHeight="1" x14ac:dyDescent="0.55000000000000004">
      <c r="A5" s="72">
        <v>1</v>
      </c>
      <c r="B5" s="73" t="s">
        <v>52</v>
      </c>
      <c r="C5" s="72"/>
      <c r="D5" s="95">
        <v>35</v>
      </c>
      <c r="E5" s="92">
        <v>8</v>
      </c>
      <c r="F5" s="98"/>
      <c r="G5" s="98"/>
      <c r="H5" s="98"/>
      <c r="I5" s="98">
        <v>1</v>
      </c>
      <c r="J5" s="98"/>
      <c r="K5" s="74">
        <f>SUM(C5:J5)</f>
        <v>44</v>
      </c>
      <c r="L5" s="75">
        <f>SUM(K5/K10*100)</f>
        <v>32.835820895522389</v>
      </c>
      <c r="M5" s="62">
        <v>1</v>
      </c>
    </row>
    <row r="6" spans="1:13" x14ac:dyDescent="0.55000000000000004">
      <c r="A6" s="76">
        <v>2</v>
      </c>
      <c r="B6" s="77" t="s">
        <v>53</v>
      </c>
      <c r="C6" s="76"/>
      <c r="D6" s="93">
        <v>14</v>
      </c>
      <c r="E6" s="93">
        <v>6</v>
      </c>
      <c r="F6" s="93"/>
      <c r="G6" s="93"/>
      <c r="H6" s="93"/>
      <c r="I6" s="93"/>
      <c r="J6" s="93"/>
      <c r="K6" s="74">
        <f>SUM(D6:J6)</f>
        <v>20</v>
      </c>
      <c r="L6" s="75">
        <f>SUM(K6/K10*100)</f>
        <v>14.925373134328357</v>
      </c>
      <c r="M6" s="63"/>
    </row>
    <row r="7" spans="1:13" x14ac:dyDescent="0.55000000000000004">
      <c r="A7" s="76">
        <v>3</v>
      </c>
      <c r="B7" s="77" t="s">
        <v>54</v>
      </c>
      <c r="C7" s="76"/>
      <c r="D7" s="93">
        <v>31</v>
      </c>
      <c r="E7" s="93">
        <v>8</v>
      </c>
      <c r="F7" s="93">
        <v>1</v>
      </c>
      <c r="G7" s="93">
        <v>1</v>
      </c>
      <c r="H7" s="93">
        <v>1</v>
      </c>
      <c r="I7" s="93"/>
      <c r="J7" s="93"/>
      <c r="K7" s="74">
        <f>SUM(D7:J7)</f>
        <v>42</v>
      </c>
      <c r="L7" s="75">
        <f>SUM(K7/K10*100)</f>
        <v>31.343283582089555</v>
      </c>
      <c r="M7" s="63"/>
    </row>
    <row r="8" spans="1:13" x14ac:dyDescent="0.55000000000000004">
      <c r="A8" s="76">
        <v>4</v>
      </c>
      <c r="B8" s="77" t="s">
        <v>55</v>
      </c>
      <c r="C8" s="76"/>
      <c r="D8" s="93">
        <v>8</v>
      </c>
      <c r="E8" s="93">
        <v>5</v>
      </c>
      <c r="F8" s="93">
        <v>1</v>
      </c>
      <c r="G8" s="93"/>
      <c r="H8" s="93"/>
      <c r="I8" s="93"/>
      <c r="J8" s="93"/>
      <c r="K8" s="74">
        <f>SUM(D8:J8)</f>
        <v>14</v>
      </c>
      <c r="L8" s="75">
        <f>SUM(K8/K10*100)</f>
        <v>10.44776119402985</v>
      </c>
      <c r="M8" s="63"/>
    </row>
    <row r="9" spans="1:13" x14ac:dyDescent="0.55000000000000004">
      <c r="A9" s="79">
        <v>5</v>
      </c>
      <c r="B9" s="80" t="s">
        <v>56</v>
      </c>
      <c r="C9" s="79"/>
      <c r="D9" s="94">
        <v>9</v>
      </c>
      <c r="E9" s="94">
        <v>3</v>
      </c>
      <c r="F9" s="99">
        <v>1</v>
      </c>
      <c r="G9" s="99">
        <v>1</v>
      </c>
      <c r="H9" s="99"/>
      <c r="I9" s="99"/>
      <c r="J9" s="99"/>
      <c r="K9" s="74">
        <f>SUM(D9:J9)</f>
        <v>14</v>
      </c>
      <c r="L9" s="75">
        <f>SUM(K9/K10*100)</f>
        <v>10.44776119402985</v>
      </c>
      <c r="M9" s="64"/>
    </row>
    <row r="10" spans="1:13" s="18" customFormat="1" x14ac:dyDescent="0.55000000000000004">
      <c r="A10" s="20"/>
      <c r="B10" s="21" t="s">
        <v>44</v>
      </c>
      <c r="C10" s="21">
        <f>SUM(C5:C9)</f>
        <v>0</v>
      </c>
      <c r="D10" s="21">
        <f>SUM(D5:D9)</f>
        <v>97</v>
      </c>
      <c r="E10" s="21">
        <f t="shared" ref="E10:J10" si="0">SUM(E5:E9)</f>
        <v>30</v>
      </c>
      <c r="F10" s="21">
        <f t="shared" si="0"/>
        <v>3</v>
      </c>
      <c r="G10" s="21">
        <f t="shared" si="0"/>
        <v>2</v>
      </c>
      <c r="H10" s="21">
        <f t="shared" si="0"/>
        <v>1</v>
      </c>
      <c r="I10" s="21">
        <f t="shared" si="0"/>
        <v>1</v>
      </c>
      <c r="J10" s="21">
        <f t="shared" si="0"/>
        <v>0</v>
      </c>
      <c r="K10" s="21">
        <f>SUM(C10:J10)</f>
        <v>134</v>
      </c>
      <c r="L10" s="22">
        <f t="shared" ref="L10" si="1">SUM(L5:L9)</f>
        <v>100</v>
      </c>
      <c r="M10" s="11">
        <f>SUM(M5:M9)</f>
        <v>1</v>
      </c>
    </row>
    <row r="11" spans="1:13" x14ac:dyDescent="0.55000000000000004">
      <c r="A11" s="20"/>
      <c r="B11" s="21" t="s">
        <v>45</v>
      </c>
      <c r="C11" s="23">
        <f>SUM(C10/K10*100)</f>
        <v>0</v>
      </c>
      <c r="D11" s="23">
        <f>SUM(D10/K10*100)</f>
        <v>72.388059701492537</v>
      </c>
      <c r="E11" s="23">
        <f>SUM(E10/K10*100)</f>
        <v>22.388059701492537</v>
      </c>
      <c r="F11" s="23">
        <f>SUM(F10/K10*100)</f>
        <v>2.2388059701492535</v>
      </c>
      <c r="G11" s="23">
        <f>SUM(G10/K10*100)</f>
        <v>1.4925373134328357</v>
      </c>
      <c r="H11" s="23">
        <f>SUM(H10/K10*100)</f>
        <v>0.74626865671641784</v>
      </c>
      <c r="I11" s="23">
        <f>SUM(I10/L10*100)</f>
        <v>1</v>
      </c>
      <c r="J11" s="23">
        <f>SUM(J10/K10*100)</f>
        <v>0</v>
      </c>
      <c r="K11" s="22">
        <f>SUM(D11:J11)</f>
        <v>100.25373134328359</v>
      </c>
      <c r="L11" s="24"/>
      <c r="M11" s="23">
        <f>SUM(M10/K10*100)</f>
        <v>0.74626865671641784</v>
      </c>
    </row>
    <row r="13" spans="1:13" s="3" customFormat="1" ht="21.75" x14ac:dyDescent="0.5"/>
    <row r="14" spans="1:13" s="3" customFormat="1" ht="21.75" x14ac:dyDescent="0.5"/>
    <row r="15" spans="1:13" s="3" customFormat="1" ht="21.75" x14ac:dyDescent="0.5"/>
    <row r="16" spans="1:13" s="3" customFormat="1" ht="21.75" x14ac:dyDescent="0.5"/>
    <row r="17" spans="4:9" s="3" customFormat="1" ht="21.75" x14ac:dyDescent="0.5"/>
    <row r="18" spans="4:9" s="3" customFormat="1" ht="21.75" x14ac:dyDescent="0.5"/>
    <row r="19" spans="4:9" s="3" customFormat="1" ht="21.75" x14ac:dyDescent="0.5"/>
    <row r="20" spans="4:9" s="3" customFormat="1" x14ac:dyDescent="0.55000000000000004">
      <c r="D20" s="25"/>
      <c r="E20" s="25"/>
      <c r="F20" s="25"/>
      <c r="G20" s="25"/>
      <c r="H20" s="25"/>
      <c r="I20" s="25"/>
    </row>
    <row r="21" spans="4:9" s="3" customFormat="1" ht="21.75" x14ac:dyDescent="0.5"/>
    <row r="22" spans="4:9" s="3" customFormat="1" ht="21.75" x14ac:dyDescent="0.5"/>
    <row r="23" spans="4:9" s="3" customFormat="1" ht="21.75" x14ac:dyDescent="0.5"/>
    <row r="24" spans="4:9" s="3" customFormat="1" ht="21.75" x14ac:dyDescent="0.5"/>
    <row r="25" spans="4:9" s="3" customFormat="1" ht="21.75" x14ac:dyDescent="0.5"/>
    <row r="26" spans="4:9" s="3" customFormat="1" ht="21.75" x14ac:dyDescent="0.5"/>
    <row r="27" spans="4:9" s="3" customFormat="1" ht="21.75" x14ac:dyDescent="0.5"/>
    <row r="28" spans="4:9" s="3" customFormat="1" ht="21.75" x14ac:dyDescent="0.5"/>
    <row r="29" spans="4:9" s="3" customFormat="1" ht="21.75" x14ac:dyDescent="0.5"/>
  </sheetData>
  <mergeCells count="5">
    <mergeCell ref="A3:A4"/>
    <mergeCell ref="B3:B4"/>
    <mergeCell ref="K3:K4"/>
    <mergeCell ref="L3:L4"/>
    <mergeCell ref="C3:C4"/>
  </mergeCells>
  <printOptions horizontalCentered="1"/>
  <pageMargins left="0.78740157480314965" right="0.52941176470588236" top="0.39370078740157483" bottom="0.39370078740157483" header="0.39370078740157483" footer="0.62992125984251968"/>
  <pageSetup paperSize="9" scale="90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zoomScaleNormal="100" workbookViewId="0">
      <selection activeCell="I1" sqref="I1"/>
    </sheetView>
  </sheetViews>
  <sheetFormatPr defaultColWidth="9" defaultRowHeight="24" x14ac:dyDescent="0.55000000000000004"/>
  <cols>
    <col min="1" max="1" width="6" style="275" customWidth="1"/>
    <col min="2" max="2" width="12.25" style="275" customWidth="1"/>
    <col min="3" max="3" width="26.5" style="276" customWidth="1"/>
    <col min="4" max="4" width="7.625" style="275" customWidth="1"/>
    <col min="5" max="6" width="13.875" style="275" customWidth="1"/>
    <col min="7" max="7" width="10.5" style="275" customWidth="1"/>
    <col min="8" max="8" width="19.75" style="275" customWidth="1"/>
    <col min="9" max="9" width="20" style="275" customWidth="1"/>
    <col min="10" max="16384" width="9" style="275"/>
  </cols>
  <sheetData>
    <row r="1" spans="1:9" x14ac:dyDescent="0.55000000000000004">
      <c r="I1" s="277">
        <v>13</v>
      </c>
    </row>
    <row r="2" spans="1:9" x14ac:dyDescent="0.55000000000000004">
      <c r="A2" s="278" t="s">
        <v>908</v>
      </c>
      <c r="B2" s="278"/>
      <c r="C2" s="336"/>
      <c r="D2" s="278"/>
      <c r="E2" s="278"/>
      <c r="F2" s="278"/>
      <c r="G2" s="278"/>
      <c r="H2" s="278"/>
      <c r="I2" s="278"/>
    </row>
    <row r="3" spans="1:9" x14ac:dyDescent="0.55000000000000004">
      <c r="A3" s="894" t="s">
        <v>41</v>
      </c>
      <c r="B3" s="337" t="s">
        <v>0</v>
      </c>
      <c r="C3" s="896" t="s">
        <v>108</v>
      </c>
      <c r="D3" s="338" t="s">
        <v>178</v>
      </c>
      <c r="E3" s="339"/>
      <c r="F3" s="339"/>
      <c r="G3" s="338"/>
      <c r="H3" s="898" t="s">
        <v>109</v>
      </c>
      <c r="I3" s="899" t="s">
        <v>57</v>
      </c>
    </row>
    <row r="4" spans="1:9" x14ac:dyDescent="0.55000000000000004">
      <c r="A4" s="895"/>
      <c r="B4" s="340" t="s">
        <v>105</v>
      </c>
      <c r="C4" s="897"/>
      <c r="D4" s="341" t="s">
        <v>111</v>
      </c>
      <c r="E4" s="342" t="s">
        <v>112</v>
      </c>
      <c r="F4" s="342" t="s">
        <v>42</v>
      </c>
      <c r="G4" s="341" t="s">
        <v>633</v>
      </c>
      <c r="H4" s="895"/>
      <c r="I4" s="900"/>
    </row>
    <row r="5" spans="1:9" x14ac:dyDescent="0.55000000000000004">
      <c r="A5" s="343"/>
      <c r="B5" s="344"/>
      <c r="C5" s="345" t="s">
        <v>632</v>
      </c>
      <c r="D5" s="346"/>
      <c r="E5" s="347"/>
      <c r="F5" s="347"/>
      <c r="G5" s="346"/>
      <c r="H5" s="343"/>
      <c r="I5" s="348"/>
    </row>
    <row r="6" spans="1:9" x14ac:dyDescent="0.55000000000000004">
      <c r="A6" s="349">
        <v>1</v>
      </c>
      <c r="B6" s="349">
        <v>53010184</v>
      </c>
      <c r="C6" s="352" t="s">
        <v>39</v>
      </c>
      <c r="D6" s="353" t="s">
        <v>170</v>
      </c>
      <c r="E6" s="354" t="s">
        <v>72</v>
      </c>
      <c r="F6" s="354" t="s">
        <v>56</v>
      </c>
      <c r="G6" s="353" t="s">
        <v>156</v>
      </c>
      <c r="H6" s="351" t="s">
        <v>176</v>
      </c>
      <c r="I6" s="355"/>
    </row>
    <row r="7" spans="1:9" x14ac:dyDescent="0.55000000000000004">
      <c r="A7" s="356"/>
      <c r="B7" s="356"/>
      <c r="C7" s="357"/>
      <c r="D7" s="358"/>
      <c r="E7" s="359"/>
      <c r="F7" s="359"/>
      <c r="G7" s="358"/>
      <c r="H7" s="360"/>
      <c r="I7" s="361"/>
    </row>
    <row r="8" spans="1:9" x14ac:dyDescent="0.55000000000000004">
      <c r="C8" s="276" t="s">
        <v>784</v>
      </c>
    </row>
    <row r="9" spans="1:9" x14ac:dyDescent="0.55000000000000004">
      <c r="C9" s="276" t="s">
        <v>783</v>
      </c>
    </row>
  </sheetData>
  <mergeCells count="4">
    <mergeCell ref="A3:A4"/>
    <mergeCell ref="C3:C4"/>
    <mergeCell ref="H3:H4"/>
    <mergeCell ref="I3:I4"/>
  </mergeCells>
  <pageMargins left="0.59055118110236227" right="7.874015748031496E-2" top="0.59055118110236227" bottom="7.874015748031496E-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zoomScaleNormal="70" workbookViewId="0">
      <selection activeCell="H28" sqref="H28"/>
    </sheetView>
  </sheetViews>
  <sheetFormatPr defaultColWidth="9" defaultRowHeight="24" x14ac:dyDescent="0.55000000000000004"/>
  <cols>
    <col min="1" max="1" width="7.125" style="275" customWidth="1"/>
    <col min="2" max="2" width="12.375" style="275" customWidth="1"/>
    <col min="3" max="3" width="30.875" style="276" bestFit="1" customWidth="1"/>
    <col min="4" max="4" width="22.375" style="275" customWidth="1"/>
    <col min="5" max="5" width="7.625" style="275" customWidth="1"/>
    <col min="6" max="6" width="17.375" style="275" customWidth="1"/>
    <col min="7" max="7" width="10.5" style="275" customWidth="1"/>
    <col min="8" max="8" width="18.375" style="275" customWidth="1"/>
    <col min="9" max="16384" width="9" style="275"/>
  </cols>
  <sheetData>
    <row r="1" spans="1:8" x14ac:dyDescent="0.55000000000000004">
      <c r="H1" s="277">
        <v>14</v>
      </c>
    </row>
    <row r="2" spans="1:8" x14ac:dyDescent="0.55000000000000004">
      <c r="A2" s="278" t="s">
        <v>909</v>
      </c>
      <c r="B2" s="279"/>
      <c r="C2" s="280"/>
    </row>
    <row r="3" spans="1:8" x14ac:dyDescent="0.55000000000000004">
      <c r="A3" s="904" t="s">
        <v>41</v>
      </c>
      <c r="B3" s="281" t="s">
        <v>0</v>
      </c>
      <c r="C3" s="906" t="s">
        <v>621</v>
      </c>
      <c r="D3" s="908" t="s">
        <v>109</v>
      </c>
      <c r="E3" s="282" t="s">
        <v>180</v>
      </c>
      <c r="F3" s="283"/>
      <c r="G3" s="284" t="s">
        <v>110</v>
      </c>
      <c r="H3" s="909" t="s">
        <v>57</v>
      </c>
    </row>
    <row r="4" spans="1:8" x14ac:dyDescent="0.55000000000000004">
      <c r="A4" s="905"/>
      <c r="B4" s="285" t="s">
        <v>105</v>
      </c>
      <c r="C4" s="907"/>
      <c r="D4" s="905"/>
      <c r="E4" s="286" t="s">
        <v>111</v>
      </c>
      <c r="F4" s="287" t="s">
        <v>112</v>
      </c>
      <c r="G4" s="288" t="s">
        <v>572</v>
      </c>
      <c r="H4" s="910"/>
    </row>
    <row r="5" spans="1:8" x14ac:dyDescent="0.55000000000000004">
      <c r="A5" s="901" t="s">
        <v>618</v>
      </c>
      <c r="B5" s="902"/>
      <c r="C5" s="902"/>
      <c r="D5" s="903"/>
      <c r="E5" s="289"/>
      <c r="F5" s="290"/>
      <c r="G5" s="289"/>
      <c r="H5" s="289"/>
    </row>
    <row r="6" spans="1:8" x14ac:dyDescent="0.55000000000000004">
      <c r="A6" s="291">
        <v>1</v>
      </c>
      <c r="B6" s="291">
        <v>53010007</v>
      </c>
      <c r="C6" s="292" t="s">
        <v>6</v>
      </c>
      <c r="D6" s="293" t="s">
        <v>5</v>
      </c>
      <c r="E6" s="294">
        <v>2</v>
      </c>
      <c r="F6" s="295" t="s">
        <v>175</v>
      </c>
      <c r="G6" s="294">
        <v>53000</v>
      </c>
      <c r="H6" s="294"/>
    </row>
    <row r="7" spans="1:8" x14ac:dyDescent="0.55000000000000004">
      <c r="A7" s="296">
        <v>2</v>
      </c>
      <c r="B7" s="297" t="s">
        <v>114</v>
      </c>
      <c r="C7" s="298" t="s">
        <v>7</v>
      </c>
      <c r="D7" s="299" t="s">
        <v>9</v>
      </c>
      <c r="E7" s="300" t="s">
        <v>115</v>
      </c>
      <c r="F7" s="301" t="s">
        <v>116</v>
      </c>
      <c r="G7" s="300" t="s">
        <v>117</v>
      </c>
      <c r="H7" s="302"/>
    </row>
    <row r="8" spans="1:8" x14ac:dyDescent="0.55000000000000004">
      <c r="A8" s="296">
        <v>3</v>
      </c>
      <c r="B8" s="297" t="s">
        <v>121</v>
      </c>
      <c r="C8" s="303" t="s">
        <v>10</v>
      </c>
      <c r="D8" s="304" t="s">
        <v>122</v>
      </c>
      <c r="E8" s="300" t="s">
        <v>123</v>
      </c>
      <c r="F8" s="301" t="s">
        <v>124</v>
      </c>
      <c r="G8" s="300" t="s">
        <v>117</v>
      </c>
      <c r="H8" s="302"/>
    </row>
    <row r="9" spans="1:8" x14ac:dyDescent="0.55000000000000004">
      <c r="A9" s="296">
        <v>4</v>
      </c>
      <c r="B9" s="305" t="s">
        <v>125</v>
      </c>
      <c r="C9" s="306" t="s">
        <v>13</v>
      </c>
      <c r="D9" s="307" t="s">
        <v>15</v>
      </c>
      <c r="E9" s="308" t="s">
        <v>126</v>
      </c>
      <c r="F9" s="309" t="s">
        <v>127</v>
      </c>
      <c r="G9" s="308" t="s">
        <v>117</v>
      </c>
      <c r="H9" s="310"/>
    </row>
    <row r="10" spans="1:8" x14ac:dyDescent="0.55000000000000004">
      <c r="A10" s="296">
        <v>5</v>
      </c>
      <c r="B10" s="305" t="s">
        <v>128</v>
      </c>
      <c r="C10" s="306" t="s">
        <v>129</v>
      </c>
      <c r="D10" s="307" t="s">
        <v>15</v>
      </c>
      <c r="E10" s="308" t="s">
        <v>126</v>
      </c>
      <c r="F10" s="309" t="s">
        <v>127</v>
      </c>
      <c r="G10" s="308" t="s">
        <v>117</v>
      </c>
      <c r="H10" s="310"/>
    </row>
    <row r="11" spans="1:8" x14ac:dyDescent="0.55000000000000004">
      <c r="A11" s="296">
        <v>6</v>
      </c>
      <c r="B11" s="305" t="s">
        <v>130</v>
      </c>
      <c r="C11" s="306" t="s">
        <v>14</v>
      </c>
      <c r="D11" s="307" t="s">
        <v>15</v>
      </c>
      <c r="E11" s="308" t="s">
        <v>120</v>
      </c>
      <c r="F11" s="309" t="s">
        <v>127</v>
      </c>
      <c r="G11" s="308" t="s">
        <v>117</v>
      </c>
      <c r="H11" s="311"/>
    </row>
    <row r="12" spans="1:8" s="277" customFormat="1" x14ac:dyDescent="0.55000000000000004">
      <c r="A12" s="296">
        <v>7</v>
      </c>
      <c r="B12" s="297" t="s">
        <v>131</v>
      </c>
      <c r="C12" s="303" t="s">
        <v>16</v>
      </c>
      <c r="D12" s="307" t="s">
        <v>15</v>
      </c>
      <c r="E12" s="300" t="s">
        <v>132</v>
      </c>
      <c r="F12" s="301" t="s">
        <v>127</v>
      </c>
      <c r="G12" s="300" t="s">
        <v>117</v>
      </c>
      <c r="H12" s="312"/>
    </row>
    <row r="13" spans="1:8" x14ac:dyDescent="0.55000000000000004">
      <c r="A13" s="297">
        <v>8</v>
      </c>
      <c r="B13" s="297" t="s">
        <v>135</v>
      </c>
      <c r="C13" s="303" t="s">
        <v>20</v>
      </c>
      <c r="D13" s="307" t="s">
        <v>17</v>
      </c>
      <c r="E13" s="300" t="s">
        <v>136</v>
      </c>
      <c r="F13" s="301" t="s">
        <v>137</v>
      </c>
      <c r="G13" s="300" t="s">
        <v>117</v>
      </c>
      <c r="H13" s="302"/>
    </row>
    <row r="14" spans="1:8" x14ac:dyDescent="0.55000000000000004">
      <c r="A14" s="297">
        <v>9</v>
      </c>
      <c r="B14" s="297" t="s">
        <v>138</v>
      </c>
      <c r="C14" s="303" t="s">
        <v>23</v>
      </c>
      <c r="D14" s="307" t="s">
        <v>139</v>
      </c>
      <c r="E14" s="300" t="s">
        <v>123</v>
      </c>
      <c r="F14" s="301" t="s">
        <v>140</v>
      </c>
      <c r="G14" s="300" t="s">
        <v>141</v>
      </c>
      <c r="H14" s="302"/>
    </row>
    <row r="15" spans="1:8" x14ac:dyDescent="0.55000000000000004">
      <c r="A15" s="297">
        <v>10</v>
      </c>
      <c r="B15" s="297" t="s">
        <v>147</v>
      </c>
      <c r="C15" s="303" t="s">
        <v>33</v>
      </c>
      <c r="D15" s="307" t="s">
        <v>35</v>
      </c>
      <c r="E15" s="300" t="s">
        <v>148</v>
      </c>
      <c r="F15" s="301" t="s">
        <v>149</v>
      </c>
      <c r="G15" s="300" t="s">
        <v>150</v>
      </c>
      <c r="H15" s="302"/>
    </row>
    <row r="16" spans="1:8" s="277" customFormat="1" x14ac:dyDescent="0.55000000000000004">
      <c r="A16" s="297">
        <v>11</v>
      </c>
      <c r="B16" s="297" t="s">
        <v>151</v>
      </c>
      <c r="C16" s="303" t="s">
        <v>34</v>
      </c>
      <c r="D16" s="307" t="s">
        <v>35</v>
      </c>
      <c r="E16" s="300" t="s">
        <v>119</v>
      </c>
      <c r="F16" s="301" t="s">
        <v>149</v>
      </c>
      <c r="G16" s="300" t="s">
        <v>150</v>
      </c>
      <c r="H16" s="312"/>
    </row>
    <row r="17" spans="1:8" x14ac:dyDescent="0.55000000000000004">
      <c r="A17" s="297">
        <v>12</v>
      </c>
      <c r="B17" s="297" t="s">
        <v>153</v>
      </c>
      <c r="C17" s="303" t="s">
        <v>36</v>
      </c>
      <c r="D17" s="299" t="s">
        <v>154</v>
      </c>
      <c r="E17" s="308" t="s">
        <v>136</v>
      </c>
      <c r="F17" s="309" t="s">
        <v>155</v>
      </c>
      <c r="G17" s="308" t="s">
        <v>156</v>
      </c>
      <c r="H17" s="302"/>
    </row>
    <row r="18" spans="1:8" s="277" customFormat="1" x14ac:dyDescent="0.55000000000000004">
      <c r="A18" s="313">
        <v>13</v>
      </c>
      <c r="B18" s="313" t="s">
        <v>157</v>
      </c>
      <c r="C18" s="314" t="s">
        <v>37</v>
      </c>
      <c r="D18" s="315" t="s">
        <v>154</v>
      </c>
      <c r="E18" s="316" t="s">
        <v>123</v>
      </c>
      <c r="F18" s="317" t="s">
        <v>155</v>
      </c>
      <c r="G18" s="316" t="s">
        <v>156</v>
      </c>
      <c r="H18" s="318"/>
    </row>
    <row r="19" spans="1:8" s="277" customFormat="1" x14ac:dyDescent="0.55000000000000004">
      <c r="A19" s="901" t="s">
        <v>619</v>
      </c>
      <c r="B19" s="902"/>
      <c r="C19" s="902"/>
      <c r="D19" s="903"/>
      <c r="E19" s="289"/>
      <c r="F19" s="319"/>
      <c r="G19" s="289"/>
      <c r="H19" s="320"/>
    </row>
    <row r="20" spans="1:8" x14ac:dyDescent="0.55000000000000004">
      <c r="A20" s="291">
        <v>1</v>
      </c>
      <c r="B20" s="321" t="s">
        <v>118</v>
      </c>
      <c r="C20" s="322" t="s">
        <v>8</v>
      </c>
      <c r="D20" s="323" t="s">
        <v>9</v>
      </c>
      <c r="E20" s="294" t="s">
        <v>119</v>
      </c>
      <c r="F20" s="324" t="s">
        <v>116</v>
      </c>
      <c r="G20" s="294" t="s">
        <v>117</v>
      </c>
      <c r="H20" s="325"/>
    </row>
    <row r="21" spans="1:8" x14ac:dyDescent="0.55000000000000004">
      <c r="A21" s="296">
        <v>2</v>
      </c>
      <c r="B21" s="305">
        <v>53010029</v>
      </c>
      <c r="C21" s="306" t="s">
        <v>12</v>
      </c>
      <c r="D21" s="307" t="s">
        <v>21</v>
      </c>
      <c r="E21" s="308" t="s">
        <v>119</v>
      </c>
      <c r="F21" s="309" t="s">
        <v>174</v>
      </c>
      <c r="G21" s="308" t="s">
        <v>117</v>
      </c>
      <c r="H21" s="302"/>
    </row>
    <row r="22" spans="1:8" x14ac:dyDescent="0.55000000000000004">
      <c r="A22" s="297">
        <v>3</v>
      </c>
      <c r="B22" s="297" t="s">
        <v>143</v>
      </c>
      <c r="C22" s="303" t="s">
        <v>28</v>
      </c>
      <c r="D22" s="307" t="s">
        <v>27</v>
      </c>
      <c r="E22" s="300" t="s">
        <v>119</v>
      </c>
      <c r="F22" s="301" t="s">
        <v>26</v>
      </c>
      <c r="G22" s="300" t="s">
        <v>144</v>
      </c>
      <c r="H22" s="302"/>
    </row>
    <row r="23" spans="1:8" x14ac:dyDescent="0.55000000000000004">
      <c r="A23" s="313">
        <v>4</v>
      </c>
      <c r="B23" s="313" t="s">
        <v>158</v>
      </c>
      <c r="C23" s="326" t="s">
        <v>40</v>
      </c>
      <c r="D23" s="327" t="s">
        <v>38</v>
      </c>
      <c r="E23" s="316" t="s">
        <v>159</v>
      </c>
      <c r="F23" s="317" t="s">
        <v>72</v>
      </c>
      <c r="G23" s="316" t="s">
        <v>156</v>
      </c>
      <c r="H23" s="328"/>
    </row>
    <row r="24" spans="1:8" x14ac:dyDescent="0.55000000000000004">
      <c r="A24" s="706"/>
      <c r="B24" s="706"/>
      <c r="C24" s="707"/>
      <c r="D24" s="710"/>
      <c r="E24" s="708"/>
      <c r="F24" s="709"/>
      <c r="G24" s="708"/>
      <c r="H24" s="711">
        <v>15</v>
      </c>
    </row>
    <row r="25" spans="1:8" x14ac:dyDescent="0.55000000000000004">
      <c r="A25" s="904" t="s">
        <v>41</v>
      </c>
      <c r="B25" s="281" t="s">
        <v>0</v>
      </c>
      <c r="C25" s="906" t="s">
        <v>621</v>
      </c>
      <c r="D25" s="908" t="s">
        <v>109</v>
      </c>
      <c r="E25" s="282" t="s">
        <v>180</v>
      </c>
      <c r="F25" s="283"/>
      <c r="G25" s="284" t="s">
        <v>110</v>
      </c>
      <c r="H25" s="909" t="s">
        <v>57</v>
      </c>
    </row>
    <row r="26" spans="1:8" x14ac:dyDescent="0.55000000000000004">
      <c r="A26" s="905"/>
      <c r="B26" s="285" t="s">
        <v>105</v>
      </c>
      <c r="C26" s="907"/>
      <c r="D26" s="905"/>
      <c r="E26" s="286" t="s">
        <v>111</v>
      </c>
      <c r="F26" s="287" t="s">
        <v>112</v>
      </c>
      <c r="G26" s="288" t="s">
        <v>572</v>
      </c>
      <c r="H26" s="910"/>
    </row>
    <row r="27" spans="1:8" x14ac:dyDescent="0.55000000000000004">
      <c r="A27" s="901" t="s">
        <v>620</v>
      </c>
      <c r="B27" s="902"/>
      <c r="C27" s="902"/>
      <c r="D27" s="903"/>
      <c r="E27" s="289"/>
      <c r="F27" s="319"/>
      <c r="G27" s="289"/>
      <c r="H27" s="329"/>
    </row>
    <row r="28" spans="1:8" x14ac:dyDescent="0.55000000000000004">
      <c r="A28" s="291">
        <v>1</v>
      </c>
      <c r="B28" s="321" t="s">
        <v>339</v>
      </c>
      <c r="C28" s="322" t="s">
        <v>212</v>
      </c>
      <c r="D28" s="323" t="s">
        <v>177</v>
      </c>
      <c r="E28" s="294" t="s">
        <v>115</v>
      </c>
      <c r="F28" s="324" t="s">
        <v>173</v>
      </c>
      <c r="G28" s="294" t="s">
        <v>117</v>
      </c>
      <c r="H28" s="325"/>
    </row>
    <row r="29" spans="1:8" x14ac:dyDescent="0.55000000000000004">
      <c r="A29" s="297">
        <v>2</v>
      </c>
      <c r="B29" s="297" t="s">
        <v>372</v>
      </c>
      <c r="C29" s="303" t="s">
        <v>25</v>
      </c>
      <c r="D29" s="307" t="s">
        <v>24</v>
      </c>
      <c r="E29" s="300" t="s">
        <v>120</v>
      </c>
      <c r="F29" s="301" t="s">
        <v>171</v>
      </c>
      <c r="G29" s="300" t="s">
        <v>142</v>
      </c>
      <c r="H29" s="302"/>
    </row>
    <row r="30" spans="1:8" x14ac:dyDescent="0.55000000000000004">
      <c r="A30" s="296">
        <v>3</v>
      </c>
      <c r="B30" s="305" t="s">
        <v>145</v>
      </c>
      <c r="C30" s="306" t="s">
        <v>29</v>
      </c>
      <c r="D30" s="307" t="s">
        <v>31</v>
      </c>
      <c r="E30" s="308" t="s">
        <v>146</v>
      </c>
      <c r="F30" s="309" t="s">
        <v>32</v>
      </c>
      <c r="G30" s="308" t="s">
        <v>142</v>
      </c>
      <c r="H30" s="302"/>
    </row>
    <row r="31" spans="1:8" x14ac:dyDescent="0.55000000000000004">
      <c r="A31" s="296">
        <v>4</v>
      </c>
      <c r="B31" s="305" t="s">
        <v>381</v>
      </c>
      <c r="C31" s="306" t="s">
        <v>32</v>
      </c>
      <c r="D31" s="307" t="s">
        <v>30</v>
      </c>
      <c r="E31" s="308" t="s">
        <v>136</v>
      </c>
      <c r="F31" s="309" t="s">
        <v>32</v>
      </c>
      <c r="G31" s="308" t="s">
        <v>142</v>
      </c>
      <c r="H31" s="302"/>
    </row>
    <row r="32" spans="1:8" x14ac:dyDescent="0.55000000000000004">
      <c r="A32" s="313">
        <v>5</v>
      </c>
      <c r="B32" s="313" t="s">
        <v>388</v>
      </c>
      <c r="C32" s="326" t="s">
        <v>281</v>
      </c>
      <c r="D32" s="327" t="s">
        <v>152</v>
      </c>
      <c r="E32" s="316" t="s">
        <v>119</v>
      </c>
      <c r="F32" s="317" t="s">
        <v>152</v>
      </c>
      <c r="G32" s="316" t="s">
        <v>150</v>
      </c>
      <c r="H32" s="328"/>
    </row>
    <row r="33" spans="1:8" x14ac:dyDescent="0.55000000000000004">
      <c r="A33" s="901" t="s">
        <v>636</v>
      </c>
      <c r="B33" s="902"/>
      <c r="C33" s="902"/>
      <c r="D33" s="903"/>
      <c r="E33" s="289"/>
      <c r="F33" s="319"/>
      <c r="G33" s="289"/>
      <c r="H33" s="329"/>
    </row>
    <row r="34" spans="1:8" x14ac:dyDescent="0.55000000000000004">
      <c r="A34" s="330">
        <v>1</v>
      </c>
      <c r="B34" s="331">
        <v>53010003</v>
      </c>
      <c r="C34" s="332" t="s">
        <v>186</v>
      </c>
      <c r="D34" s="333" t="s">
        <v>5</v>
      </c>
      <c r="E34" s="377">
        <v>5</v>
      </c>
      <c r="F34" s="334" t="s">
        <v>175</v>
      </c>
      <c r="G34" s="335" t="s">
        <v>117</v>
      </c>
      <c r="H34" s="333"/>
    </row>
    <row r="35" spans="1:8" x14ac:dyDescent="0.55000000000000004">
      <c r="A35" s="901" t="s">
        <v>764</v>
      </c>
      <c r="B35" s="902"/>
      <c r="C35" s="902"/>
      <c r="D35" s="903"/>
      <c r="E35" s="289"/>
      <c r="F35" s="289"/>
      <c r="G35" s="289"/>
      <c r="H35" s="329"/>
    </row>
    <row r="36" spans="1:8" x14ac:dyDescent="0.55000000000000004">
      <c r="A36" s="362">
        <v>1</v>
      </c>
      <c r="B36" s="363">
        <v>53010067</v>
      </c>
      <c r="C36" s="364" t="s">
        <v>22</v>
      </c>
      <c r="D36" s="365" t="s">
        <v>11</v>
      </c>
      <c r="E36" s="378">
        <v>6</v>
      </c>
      <c r="F36" s="366" t="s">
        <v>172</v>
      </c>
      <c r="G36" s="367" t="s">
        <v>117</v>
      </c>
      <c r="H36" s="365"/>
    </row>
    <row r="37" spans="1:8" x14ac:dyDescent="0.55000000000000004">
      <c r="A37" s="350">
        <v>2</v>
      </c>
      <c r="B37" s="368">
        <v>53010071</v>
      </c>
      <c r="C37" s="369" t="s">
        <v>219</v>
      </c>
      <c r="D37" s="370" t="s">
        <v>205</v>
      </c>
      <c r="E37" s="379">
        <v>3</v>
      </c>
      <c r="F37" s="354" t="s">
        <v>172</v>
      </c>
      <c r="G37" s="353" t="s">
        <v>117</v>
      </c>
      <c r="H37" s="370"/>
    </row>
    <row r="38" spans="1:8" x14ac:dyDescent="0.55000000000000004">
      <c r="A38" s="349">
        <v>3</v>
      </c>
      <c r="B38" s="371" t="s">
        <v>133</v>
      </c>
      <c r="C38" s="372" t="s">
        <v>18</v>
      </c>
      <c r="D38" s="373" t="s">
        <v>19</v>
      </c>
      <c r="E38" s="371" t="s">
        <v>132</v>
      </c>
      <c r="F38" s="373" t="s">
        <v>134</v>
      </c>
      <c r="G38" s="371" t="s">
        <v>117</v>
      </c>
      <c r="H38" s="373"/>
    </row>
    <row r="39" spans="1:8" x14ac:dyDescent="0.55000000000000004">
      <c r="A39" s="356">
        <v>4</v>
      </c>
      <c r="B39" s="374">
        <v>53010109</v>
      </c>
      <c r="C39" s="375" t="s">
        <v>251</v>
      </c>
      <c r="D39" s="376"/>
      <c r="E39" s="374">
        <v>5</v>
      </c>
      <c r="F39" s="376" t="s">
        <v>364</v>
      </c>
      <c r="G39" s="374" t="s">
        <v>144</v>
      </c>
      <c r="H39" s="376"/>
    </row>
  </sheetData>
  <mergeCells count="13">
    <mergeCell ref="A35:D35"/>
    <mergeCell ref="A3:A4"/>
    <mergeCell ref="C3:C4"/>
    <mergeCell ref="D3:D4"/>
    <mergeCell ref="H3:H4"/>
    <mergeCell ref="A5:D5"/>
    <mergeCell ref="A19:D19"/>
    <mergeCell ref="A27:D27"/>
    <mergeCell ref="A33:D33"/>
    <mergeCell ref="A25:A26"/>
    <mergeCell ref="C25:C26"/>
    <mergeCell ref="D25:D26"/>
    <mergeCell ref="H25:H26"/>
  </mergeCells>
  <printOptions horizontalCentered="1"/>
  <pageMargins left="0.70866141732283472" right="0.59055118110236227" top="0.39370078740157483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0"/>
  <sheetViews>
    <sheetView zoomScale="70" zoomScaleNormal="70" workbookViewId="0">
      <selection activeCell="A3" sqref="A3:A4"/>
    </sheetView>
  </sheetViews>
  <sheetFormatPr defaultColWidth="9" defaultRowHeight="23.25" x14ac:dyDescent="0.55000000000000004"/>
  <cols>
    <col min="1" max="1" width="2.875" style="238" customWidth="1"/>
    <col min="2" max="2" width="12" style="239" customWidth="1"/>
    <col min="3" max="3" width="4.75" style="258" bestFit="1" customWidth="1"/>
    <col min="4" max="4" width="4.875" style="258" bestFit="1" customWidth="1"/>
    <col min="5" max="5" width="4.625" style="258" bestFit="1" customWidth="1"/>
    <col min="6" max="7" width="4.75" style="258" bestFit="1" customWidth="1"/>
    <col min="8" max="8" width="6" style="258" bestFit="1" customWidth="1"/>
    <col min="9" max="9" width="4.625" style="258" bestFit="1" customWidth="1"/>
    <col min="10" max="10" width="4.875" style="258" bestFit="1" customWidth="1"/>
    <col min="11" max="14" width="6.125" style="258" bestFit="1" customWidth="1"/>
    <col min="15" max="16" width="4.75" style="258" bestFit="1" customWidth="1"/>
    <col min="17" max="17" width="6" style="258" bestFit="1" customWidth="1"/>
    <col min="18" max="18" width="4.5" style="258" bestFit="1" customWidth="1"/>
    <col min="19" max="19" width="4.75" style="258" bestFit="1" customWidth="1"/>
    <col min="20" max="20" width="6" style="258" bestFit="1" customWidth="1"/>
    <col min="21" max="22" width="4.625" style="258" bestFit="1" customWidth="1"/>
    <col min="23" max="23" width="5.875" style="258" bestFit="1" customWidth="1"/>
    <col min="24" max="25" width="4.625" style="258" bestFit="1" customWidth="1"/>
    <col min="26" max="27" width="6" style="258" bestFit="1" customWidth="1"/>
    <col min="28" max="28" width="4.625" style="258" bestFit="1" customWidth="1"/>
    <col min="29" max="30" width="6.125" style="258" bestFit="1" customWidth="1"/>
    <col min="31" max="31" width="4.75" style="258" bestFit="1" customWidth="1"/>
    <col min="32" max="34" width="6.125" style="258" bestFit="1" customWidth="1"/>
    <col min="35" max="35" width="7" style="258" bestFit="1" customWidth="1"/>
    <col min="36" max="36" width="32" style="239" customWidth="1"/>
    <col min="37" max="37" width="3.875" style="238" bestFit="1" customWidth="1"/>
    <col min="38" max="38" width="4.25" style="238" bestFit="1" customWidth="1"/>
    <col min="39" max="40" width="3.875" style="238" bestFit="1" customWidth="1"/>
    <col min="41" max="41" width="4.25" style="238" bestFit="1" customWidth="1"/>
    <col min="42" max="43" width="3.875" style="238" bestFit="1" customWidth="1"/>
    <col min="44" max="44" width="4.25" style="238" bestFit="1" customWidth="1"/>
    <col min="45" max="45" width="3.875" style="238" bestFit="1" customWidth="1"/>
    <col min="46" max="46" width="4.875" style="238" bestFit="1" customWidth="1"/>
    <col min="47" max="47" width="4.25" style="238" bestFit="1" customWidth="1"/>
    <col min="48" max="48" width="4.875" style="238" bestFit="1" customWidth="1"/>
    <col min="49" max="49" width="3.875" style="238" bestFit="1" customWidth="1"/>
    <col min="50" max="50" width="4.25" style="238" bestFit="1" customWidth="1"/>
    <col min="51" max="52" width="3.875" style="238" bestFit="1" customWidth="1"/>
    <col min="53" max="53" width="4.25" style="238" bestFit="1" customWidth="1"/>
    <col min="54" max="55" width="3.875" style="238" bestFit="1" customWidth="1"/>
    <col min="56" max="56" width="4.25" style="238" bestFit="1" customWidth="1"/>
    <col min="57" max="58" width="3.875" style="238" bestFit="1" customWidth="1"/>
    <col min="59" max="59" width="4.25" style="238" bestFit="1" customWidth="1"/>
    <col min="60" max="60" width="3.875" style="238" bestFit="1" customWidth="1"/>
    <col min="61" max="63" width="7" style="241" customWidth="1"/>
    <col min="64" max="76" width="9" style="242"/>
    <col min="77" max="16384" width="9" style="238"/>
  </cols>
  <sheetData>
    <row r="1" spans="1:76" ht="24" x14ac:dyDescent="0.55000000000000004">
      <c r="AH1" s="259"/>
      <c r="AI1" s="260">
        <v>16</v>
      </c>
    </row>
    <row r="2" spans="1:76" ht="30.75" customHeight="1" x14ac:dyDescent="0.6">
      <c r="A2" s="212" t="s">
        <v>913</v>
      </c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</row>
    <row r="3" spans="1:76" x14ac:dyDescent="0.55000000000000004">
      <c r="A3" s="916" t="s">
        <v>41</v>
      </c>
      <c r="B3" s="916" t="s">
        <v>42</v>
      </c>
      <c r="C3" s="261" t="s">
        <v>100</v>
      </c>
      <c r="D3" s="261"/>
      <c r="E3" s="261"/>
      <c r="F3" s="261" t="s">
        <v>101</v>
      </c>
      <c r="G3" s="261"/>
      <c r="H3" s="261"/>
      <c r="I3" s="261" t="s">
        <v>102</v>
      </c>
      <c r="J3" s="261"/>
      <c r="K3" s="261"/>
      <c r="L3" s="261" t="s">
        <v>2</v>
      </c>
      <c r="M3" s="261"/>
      <c r="N3" s="261"/>
      <c r="O3" s="261" t="s">
        <v>84</v>
      </c>
      <c r="P3" s="261"/>
      <c r="Q3" s="261"/>
      <c r="R3" s="261" t="s">
        <v>85</v>
      </c>
      <c r="S3" s="261"/>
      <c r="T3" s="261"/>
      <c r="U3" s="261" t="s">
        <v>86</v>
      </c>
      <c r="V3" s="261"/>
      <c r="W3" s="261"/>
      <c r="X3" s="261" t="s">
        <v>87</v>
      </c>
      <c r="Y3" s="261"/>
      <c r="Z3" s="261"/>
      <c r="AA3" s="261" t="s">
        <v>88</v>
      </c>
      <c r="AB3" s="261"/>
      <c r="AC3" s="261"/>
      <c r="AD3" s="261" t="s">
        <v>89</v>
      </c>
      <c r="AE3" s="261"/>
      <c r="AF3" s="261"/>
      <c r="AG3" s="261" t="s">
        <v>3</v>
      </c>
      <c r="AH3" s="261"/>
      <c r="AI3" s="261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</row>
    <row r="4" spans="1:76" x14ac:dyDescent="0.55000000000000004">
      <c r="A4" s="917"/>
      <c r="B4" s="917"/>
      <c r="C4" s="262" t="s">
        <v>70</v>
      </c>
      <c r="D4" s="262" t="s">
        <v>71</v>
      </c>
      <c r="E4" s="262" t="s">
        <v>44</v>
      </c>
      <c r="F4" s="262" t="s">
        <v>70</v>
      </c>
      <c r="G4" s="262" t="s">
        <v>71</v>
      </c>
      <c r="H4" s="262" t="s">
        <v>44</v>
      </c>
      <c r="I4" s="262" t="s">
        <v>70</v>
      </c>
      <c r="J4" s="262" t="s">
        <v>71</v>
      </c>
      <c r="K4" s="262" t="s">
        <v>44</v>
      </c>
      <c r="L4" s="262" t="s">
        <v>70</v>
      </c>
      <c r="M4" s="262" t="s">
        <v>71</v>
      </c>
      <c r="N4" s="262" t="s">
        <v>44</v>
      </c>
      <c r="O4" s="262" t="s">
        <v>70</v>
      </c>
      <c r="P4" s="262" t="s">
        <v>71</v>
      </c>
      <c r="Q4" s="262" t="s">
        <v>44</v>
      </c>
      <c r="R4" s="262" t="s">
        <v>70</v>
      </c>
      <c r="S4" s="262" t="s">
        <v>71</v>
      </c>
      <c r="T4" s="262" t="s">
        <v>44</v>
      </c>
      <c r="U4" s="262" t="s">
        <v>70</v>
      </c>
      <c r="V4" s="262" t="s">
        <v>71</v>
      </c>
      <c r="W4" s="262" t="s">
        <v>44</v>
      </c>
      <c r="X4" s="262" t="s">
        <v>70</v>
      </c>
      <c r="Y4" s="262" t="s">
        <v>71</v>
      </c>
      <c r="Z4" s="262" t="s">
        <v>44</v>
      </c>
      <c r="AA4" s="262" t="s">
        <v>70</v>
      </c>
      <c r="AB4" s="262" t="s">
        <v>71</v>
      </c>
      <c r="AC4" s="262" t="s">
        <v>44</v>
      </c>
      <c r="AD4" s="262" t="s">
        <v>70</v>
      </c>
      <c r="AE4" s="262" t="s">
        <v>71</v>
      </c>
      <c r="AF4" s="262" t="s">
        <v>44</v>
      </c>
      <c r="AG4" s="262" t="s">
        <v>70</v>
      </c>
      <c r="AH4" s="262" t="s">
        <v>71</v>
      </c>
      <c r="AI4" s="262" t="s">
        <v>44</v>
      </c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</row>
    <row r="5" spans="1:76" x14ac:dyDescent="0.55000000000000004">
      <c r="A5" s="243">
        <v>1</v>
      </c>
      <c r="B5" s="244" t="s">
        <v>52</v>
      </c>
      <c r="C5" s="263">
        <v>44</v>
      </c>
      <c r="D5" s="263">
        <v>48</v>
      </c>
      <c r="E5" s="263">
        <v>92</v>
      </c>
      <c r="F5" s="263">
        <v>212</v>
      </c>
      <c r="G5" s="263">
        <v>198</v>
      </c>
      <c r="H5" s="263">
        <v>410</v>
      </c>
      <c r="I5" s="263">
        <v>239</v>
      </c>
      <c r="J5" s="263">
        <v>215</v>
      </c>
      <c r="K5" s="263">
        <v>454</v>
      </c>
      <c r="L5" s="263">
        <v>495</v>
      </c>
      <c r="M5" s="263">
        <v>461</v>
      </c>
      <c r="N5" s="263">
        <v>956</v>
      </c>
      <c r="O5" s="263">
        <v>307</v>
      </c>
      <c r="P5" s="263">
        <v>270</v>
      </c>
      <c r="Q5" s="263">
        <v>577</v>
      </c>
      <c r="R5" s="263">
        <v>276</v>
      </c>
      <c r="S5" s="263">
        <v>251</v>
      </c>
      <c r="T5" s="263">
        <v>527</v>
      </c>
      <c r="U5" s="263">
        <v>319</v>
      </c>
      <c r="V5" s="263">
        <v>260</v>
      </c>
      <c r="W5" s="263">
        <v>579</v>
      </c>
      <c r="X5" s="263">
        <v>339</v>
      </c>
      <c r="Y5" s="263">
        <v>371</v>
      </c>
      <c r="Z5" s="263">
        <v>710</v>
      </c>
      <c r="AA5" s="263">
        <v>357</v>
      </c>
      <c r="AB5" s="263">
        <v>313</v>
      </c>
      <c r="AC5" s="263">
        <v>670</v>
      </c>
      <c r="AD5" s="263">
        <v>419</v>
      </c>
      <c r="AE5" s="263">
        <v>350</v>
      </c>
      <c r="AF5" s="263">
        <v>769</v>
      </c>
      <c r="AG5" s="263">
        <v>2017</v>
      </c>
      <c r="AH5" s="263">
        <v>1815</v>
      </c>
      <c r="AI5" s="263">
        <v>3832</v>
      </c>
      <c r="AJ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</row>
    <row r="6" spans="1:76" x14ac:dyDescent="0.55000000000000004">
      <c r="A6" s="245">
        <v>2</v>
      </c>
      <c r="B6" s="246" t="s">
        <v>53</v>
      </c>
      <c r="C6" s="264">
        <v>2</v>
      </c>
      <c r="D6" s="264">
        <v>7</v>
      </c>
      <c r="E6" s="264">
        <v>9</v>
      </c>
      <c r="F6" s="264">
        <v>66</v>
      </c>
      <c r="G6" s="264">
        <v>70</v>
      </c>
      <c r="H6" s="264">
        <v>136</v>
      </c>
      <c r="I6" s="264">
        <v>63</v>
      </c>
      <c r="J6" s="264">
        <v>76</v>
      </c>
      <c r="K6" s="264">
        <v>139</v>
      </c>
      <c r="L6" s="264">
        <v>131</v>
      </c>
      <c r="M6" s="264">
        <v>153</v>
      </c>
      <c r="N6" s="264">
        <v>284</v>
      </c>
      <c r="O6" s="264">
        <v>96</v>
      </c>
      <c r="P6" s="264">
        <v>65</v>
      </c>
      <c r="Q6" s="264">
        <v>161</v>
      </c>
      <c r="R6" s="264">
        <v>81</v>
      </c>
      <c r="S6" s="264">
        <v>86</v>
      </c>
      <c r="T6" s="264">
        <v>167</v>
      </c>
      <c r="U6" s="264">
        <v>80</v>
      </c>
      <c r="V6" s="264">
        <v>73</v>
      </c>
      <c r="W6" s="264">
        <v>153</v>
      </c>
      <c r="X6" s="264">
        <v>80</v>
      </c>
      <c r="Y6" s="264">
        <v>80</v>
      </c>
      <c r="Z6" s="264">
        <v>160</v>
      </c>
      <c r="AA6" s="264">
        <v>126</v>
      </c>
      <c r="AB6" s="264">
        <v>104</v>
      </c>
      <c r="AC6" s="264">
        <v>230</v>
      </c>
      <c r="AD6" s="264">
        <v>117</v>
      </c>
      <c r="AE6" s="264">
        <v>107</v>
      </c>
      <c r="AF6" s="264">
        <v>224</v>
      </c>
      <c r="AG6" s="264">
        <v>580</v>
      </c>
      <c r="AH6" s="264">
        <v>515</v>
      </c>
      <c r="AI6" s="264">
        <v>1095</v>
      </c>
      <c r="AJ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</row>
    <row r="7" spans="1:76" x14ac:dyDescent="0.55000000000000004">
      <c r="A7" s="245">
        <v>3</v>
      </c>
      <c r="B7" s="246" t="s">
        <v>54</v>
      </c>
      <c r="C7" s="264">
        <v>14</v>
      </c>
      <c r="D7" s="264">
        <v>10</v>
      </c>
      <c r="E7" s="264">
        <v>24</v>
      </c>
      <c r="F7" s="264">
        <v>208</v>
      </c>
      <c r="G7" s="264">
        <v>197</v>
      </c>
      <c r="H7" s="264">
        <v>405</v>
      </c>
      <c r="I7" s="264">
        <v>225</v>
      </c>
      <c r="J7" s="264">
        <v>211</v>
      </c>
      <c r="K7" s="264">
        <v>436</v>
      </c>
      <c r="L7" s="264">
        <v>447</v>
      </c>
      <c r="M7" s="264">
        <v>418</v>
      </c>
      <c r="N7" s="264">
        <v>865</v>
      </c>
      <c r="O7" s="264">
        <v>241</v>
      </c>
      <c r="P7" s="264">
        <v>227</v>
      </c>
      <c r="Q7" s="264">
        <v>468</v>
      </c>
      <c r="R7" s="264">
        <v>259</v>
      </c>
      <c r="S7" s="264">
        <v>254</v>
      </c>
      <c r="T7" s="264">
        <v>513</v>
      </c>
      <c r="U7" s="264">
        <v>268</v>
      </c>
      <c r="V7" s="264">
        <v>246</v>
      </c>
      <c r="W7" s="264">
        <v>514</v>
      </c>
      <c r="X7" s="264">
        <v>284</v>
      </c>
      <c r="Y7" s="264">
        <v>241</v>
      </c>
      <c r="Z7" s="264">
        <v>525</v>
      </c>
      <c r="AA7" s="264">
        <v>273</v>
      </c>
      <c r="AB7" s="264">
        <v>273</v>
      </c>
      <c r="AC7" s="264">
        <v>546</v>
      </c>
      <c r="AD7" s="264">
        <v>347</v>
      </c>
      <c r="AE7" s="264">
        <v>322</v>
      </c>
      <c r="AF7" s="264">
        <v>669</v>
      </c>
      <c r="AG7" s="264">
        <v>1672</v>
      </c>
      <c r="AH7" s="264">
        <v>1563</v>
      </c>
      <c r="AI7" s="264">
        <v>3235</v>
      </c>
      <c r="AJ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</row>
    <row r="8" spans="1:76" x14ac:dyDescent="0.55000000000000004">
      <c r="A8" s="245">
        <v>4</v>
      </c>
      <c r="B8" s="246" t="s">
        <v>55</v>
      </c>
      <c r="C8" s="264">
        <v>0</v>
      </c>
      <c r="D8" s="264">
        <v>0</v>
      </c>
      <c r="E8" s="264">
        <v>0</v>
      </c>
      <c r="F8" s="264">
        <v>60</v>
      </c>
      <c r="G8" s="264">
        <v>56</v>
      </c>
      <c r="H8" s="264">
        <v>116</v>
      </c>
      <c r="I8" s="264">
        <v>74</v>
      </c>
      <c r="J8" s="264">
        <v>69</v>
      </c>
      <c r="K8" s="264">
        <v>143</v>
      </c>
      <c r="L8" s="264">
        <v>134</v>
      </c>
      <c r="M8" s="264">
        <v>125</v>
      </c>
      <c r="N8" s="264">
        <v>259</v>
      </c>
      <c r="O8" s="264">
        <v>76</v>
      </c>
      <c r="P8" s="264">
        <v>63</v>
      </c>
      <c r="Q8" s="264">
        <v>139</v>
      </c>
      <c r="R8" s="264">
        <v>87</v>
      </c>
      <c r="S8" s="264">
        <v>62</v>
      </c>
      <c r="T8" s="264">
        <v>149</v>
      </c>
      <c r="U8" s="264">
        <v>90</v>
      </c>
      <c r="V8" s="264">
        <v>74</v>
      </c>
      <c r="W8" s="264">
        <v>164</v>
      </c>
      <c r="X8" s="264">
        <v>84</v>
      </c>
      <c r="Y8" s="264">
        <v>56</v>
      </c>
      <c r="Z8" s="264">
        <v>140</v>
      </c>
      <c r="AA8" s="264">
        <v>91</v>
      </c>
      <c r="AB8" s="264">
        <v>69</v>
      </c>
      <c r="AC8" s="264">
        <v>160</v>
      </c>
      <c r="AD8" s="264">
        <v>83</v>
      </c>
      <c r="AE8" s="264">
        <v>87</v>
      </c>
      <c r="AF8" s="264">
        <v>170</v>
      </c>
      <c r="AG8" s="264">
        <v>511</v>
      </c>
      <c r="AH8" s="264">
        <v>411</v>
      </c>
      <c r="AI8" s="264">
        <v>922</v>
      </c>
      <c r="AJ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</row>
    <row r="9" spans="1:76" x14ac:dyDescent="0.55000000000000004">
      <c r="A9" s="247">
        <v>5</v>
      </c>
      <c r="B9" s="248" t="s">
        <v>56</v>
      </c>
      <c r="C9" s="265">
        <v>0</v>
      </c>
      <c r="D9" s="265">
        <v>0</v>
      </c>
      <c r="E9" s="265">
        <v>0</v>
      </c>
      <c r="F9" s="265">
        <v>70</v>
      </c>
      <c r="G9" s="265">
        <v>68</v>
      </c>
      <c r="H9" s="265">
        <v>138</v>
      </c>
      <c r="I9" s="265">
        <v>76</v>
      </c>
      <c r="J9" s="265">
        <v>88</v>
      </c>
      <c r="K9" s="265">
        <v>164</v>
      </c>
      <c r="L9" s="265">
        <v>146</v>
      </c>
      <c r="M9" s="265">
        <v>156</v>
      </c>
      <c r="N9" s="265">
        <v>302</v>
      </c>
      <c r="O9" s="265">
        <v>74</v>
      </c>
      <c r="P9" s="265">
        <v>69</v>
      </c>
      <c r="Q9" s="265">
        <v>143</v>
      </c>
      <c r="R9" s="265">
        <v>83</v>
      </c>
      <c r="S9" s="265">
        <v>81</v>
      </c>
      <c r="T9" s="265">
        <v>164</v>
      </c>
      <c r="U9" s="265">
        <v>81</v>
      </c>
      <c r="V9" s="265">
        <v>67</v>
      </c>
      <c r="W9" s="265">
        <v>148</v>
      </c>
      <c r="X9" s="265">
        <v>102</v>
      </c>
      <c r="Y9" s="265">
        <v>88</v>
      </c>
      <c r="Z9" s="265">
        <v>190</v>
      </c>
      <c r="AA9" s="265">
        <v>101</v>
      </c>
      <c r="AB9" s="265">
        <v>77</v>
      </c>
      <c r="AC9" s="265">
        <v>178</v>
      </c>
      <c r="AD9" s="265">
        <v>127</v>
      </c>
      <c r="AE9" s="265">
        <v>86</v>
      </c>
      <c r="AF9" s="265">
        <v>213</v>
      </c>
      <c r="AG9" s="265">
        <v>568</v>
      </c>
      <c r="AH9" s="265">
        <v>468</v>
      </c>
      <c r="AI9" s="265">
        <v>1036</v>
      </c>
      <c r="AJ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</row>
    <row r="10" spans="1:76" s="240" customFormat="1" ht="30.75" customHeight="1" x14ac:dyDescent="0.55000000000000004">
      <c r="A10" s="920" t="s">
        <v>44</v>
      </c>
      <c r="B10" s="920"/>
      <c r="C10" s="266">
        <f t="shared" ref="C10:AI10" si="0">SUM(C5:C9)</f>
        <v>60</v>
      </c>
      <c r="D10" s="266">
        <f t="shared" si="0"/>
        <v>65</v>
      </c>
      <c r="E10" s="266">
        <f t="shared" si="0"/>
        <v>125</v>
      </c>
      <c r="F10" s="266">
        <f t="shared" si="0"/>
        <v>616</v>
      </c>
      <c r="G10" s="266">
        <f t="shared" si="0"/>
        <v>589</v>
      </c>
      <c r="H10" s="266">
        <f t="shared" si="0"/>
        <v>1205</v>
      </c>
      <c r="I10" s="266">
        <f t="shared" si="0"/>
        <v>677</v>
      </c>
      <c r="J10" s="266">
        <f t="shared" si="0"/>
        <v>659</v>
      </c>
      <c r="K10" s="266">
        <f t="shared" si="0"/>
        <v>1336</v>
      </c>
      <c r="L10" s="266">
        <f t="shared" si="0"/>
        <v>1353</v>
      </c>
      <c r="M10" s="266">
        <f t="shared" si="0"/>
        <v>1313</v>
      </c>
      <c r="N10" s="266">
        <f t="shared" si="0"/>
        <v>2666</v>
      </c>
      <c r="O10" s="266">
        <f t="shared" si="0"/>
        <v>794</v>
      </c>
      <c r="P10" s="266">
        <f t="shared" si="0"/>
        <v>694</v>
      </c>
      <c r="Q10" s="266">
        <f t="shared" si="0"/>
        <v>1488</v>
      </c>
      <c r="R10" s="266">
        <f t="shared" si="0"/>
        <v>786</v>
      </c>
      <c r="S10" s="266">
        <f t="shared" si="0"/>
        <v>734</v>
      </c>
      <c r="T10" s="266">
        <f t="shared" si="0"/>
        <v>1520</v>
      </c>
      <c r="U10" s="266">
        <f t="shared" si="0"/>
        <v>838</v>
      </c>
      <c r="V10" s="266">
        <f t="shared" si="0"/>
        <v>720</v>
      </c>
      <c r="W10" s="266">
        <f t="shared" si="0"/>
        <v>1558</v>
      </c>
      <c r="X10" s="266">
        <f t="shared" si="0"/>
        <v>889</v>
      </c>
      <c r="Y10" s="266">
        <f t="shared" si="0"/>
        <v>836</v>
      </c>
      <c r="Z10" s="266">
        <f t="shared" si="0"/>
        <v>1725</v>
      </c>
      <c r="AA10" s="266">
        <f t="shared" si="0"/>
        <v>948</v>
      </c>
      <c r="AB10" s="266">
        <f t="shared" si="0"/>
        <v>836</v>
      </c>
      <c r="AC10" s="266">
        <f t="shared" si="0"/>
        <v>1784</v>
      </c>
      <c r="AD10" s="266">
        <f t="shared" si="0"/>
        <v>1093</v>
      </c>
      <c r="AE10" s="266">
        <f t="shared" si="0"/>
        <v>952</v>
      </c>
      <c r="AF10" s="266">
        <f t="shared" si="0"/>
        <v>2045</v>
      </c>
      <c r="AG10" s="266">
        <f t="shared" si="0"/>
        <v>5348</v>
      </c>
      <c r="AH10" s="266">
        <f t="shared" si="0"/>
        <v>4772</v>
      </c>
      <c r="AI10" s="266">
        <f t="shared" si="0"/>
        <v>10120</v>
      </c>
    </row>
    <row r="11" spans="1:76" s="241" customFormat="1" ht="30" customHeight="1" x14ac:dyDescent="0.55000000000000004">
      <c r="A11" s="249"/>
      <c r="B11" s="249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</row>
    <row r="12" spans="1:76" ht="25.5" customHeight="1" x14ac:dyDescent="0.55000000000000004"/>
    <row r="13" spans="1:76" ht="28.5" customHeight="1" x14ac:dyDescent="0.55000000000000004">
      <c r="A13" s="918" t="s">
        <v>41</v>
      </c>
      <c r="B13" s="918" t="s">
        <v>42</v>
      </c>
      <c r="C13" s="261" t="s">
        <v>91</v>
      </c>
      <c r="D13" s="261"/>
      <c r="E13" s="261"/>
      <c r="F13" s="261" t="s">
        <v>92</v>
      </c>
      <c r="G13" s="261"/>
      <c r="H13" s="261"/>
      <c r="I13" s="261" t="s">
        <v>93</v>
      </c>
      <c r="J13" s="261"/>
      <c r="K13" s="261"/>
      <c r="L13" s="261" t="s">
        <v>94</v>
      </c>
      <c r="M13" s="261"/>
      <c r="N13" s="261"/>
      <c r="O13" s="261" t="s">
        <v>95</v>
      </c>
      <c r="P13" s="261"/>
      <c r="Q13" s="261"/>
      <c r="R13" s="261" t="s">
        <v>96</v>
      </c>
      <c r="S13" s="261"/>
      <c r="T13" s="261"/>
      <c r="U13" s="261" t="s">
        <v>97</v>
      </c>
      <c r="V13" s="261"/>
      <c r="W13" s="261"/>
      <c r="X13" s="261" t="s">
        <v>98</v>
      </c>
      <c r="Y13" s="261"/>
      <c r="Z13" s="261"/>
      <c r="AA13" s="261" t="s">
        <v>103</v>
      </c>
      <c r="AB13" s="261"/>
      <c r="AC13" s="261"/>
      <c r="AD13" s="261" t="s">
        <v>104</v>
      </c>
      <c r="AE13" s="261"/>
      <c r="AF13" s="261"/>
      <c r="AG13" s="268"/>
      <c r="AH13" s="268"/>
      <c r="AI13" s="268"/>
    </row>
    <row r="14" spans="1:76" x14ac:dyDescent="0.55000000000000004">
      <c r="A14" s="918"/>
      <c r="B14" s="918"/>
      <c r="C14" s="269" t="s">
        <v>70</v>
      </c>
      <c r="D14" s="269" t="s">
        <v>71</v>
      </c>
      <c r="E14" s="269" t="s">
        <v>44</v>
      </c>
      <c r="F14" s="269" t="s">
        <v>70</v>
      </c>
      <c r="G14" s="269" t="s">
        <v>71</v>
      </c>
      <c r="H14" s="269" t="s">
        <v>44</v>
      </c>
      <c r="I14" s="269" t="s">
        <v>70</v>
      </c>
      <c r="J14" s="269" t="s">
        <v>71</v>
      </c>
      <c r="K14" s="269" t="s">
        <v>44</v>
      </c>
      <c r="L14" s="269" t="s">
        <v>70</v>
      </c>
      <c r="M14" s="269" t="s">
        <v>71</v>
      </c>
      <c r="N14" s="269" t="s">
        <v>44</v>
      </c>
      <c r="O14" s="269" t="s">
        <v>70</v>
      </c>
      <c r="P14" s="269" t="s">
        <v>71</v>
      </c>
      <c r="Q14" s="269" t="s">
        <v>44</v>
      </c>
      <c r="R14" s="269" t="s">
        <v>70</v>
      </c>
      <c r="S14" s="269" t="s">
        <v>71</v>
      </c>
      <c r="T14" s="269" t="s">
        <v>44</v>
      </c>
      <c r="U14" s="269" t="s">
        <v>70</v>
      </c>
      <c r="V14" s="269" t="s">
        <v>71</v>
      </c>
      <c r="W14" s="269" t="s">
        <v>44</v>
      </c>
      <c r="X14" s="269" t="s">
        <v>70</v>
      </c>
      <c r="Y14" s="269" t="s">
        <v>71</v>
      </c>
      <c r="Z14" s="269" t="s">
        <v>44</v>
      </c>
      <c r="AA14" s="269" t="s">
        <v>70</v>
      </c>
      <c r="AB14" s="269" t="s">
        <v>71</v>
      </c>
      <c r="AC14" s="269" t="s">
        <v>44</v>
      </c>
      <c r="AD14" s="911" t="s">
        <v>70</v>
      </c>
      <c r="AE14" s="911"/>
      <c r="AF14" s="911" t="s">
        <v>71</v>
      </c>
      <c r="AG14" s="911"/>
      <c r="AH14" s="911" t="s">
        <v>44</v>
      </c>
      <c r="AI14" s="911"/>
    </row>
    <row r="15" spans="1:76" x14ac:dyDescent="0.55000000000000004">
      <c r="A15" s="250">
        <v>1</v>
      </c>
      <c r="B15" s="251" t="s">
        <v>52</v>
      </c>
      <c r="C15" s="270">
        <v>130</v>
      </c>
      <c r="D15" s="270">
        <v>104</v>
      </c>
      <c r="E15" s="270">
        <v>234</v>
      </c>
      <c r="F15" s="270">
        <v>164</v>
      </c>
      <c r="G15" s="270">
        <v>89</v>
      </c>
      <c r="H15" s="270">
        <v>253</v>
      </c>
      <c r="I15" s="270">
        <v>127</v>
      </c>
      <c r="J15" s="270">
        <v>96</v>
      </c>
      <c r="K15" s="270">
        <v>223</v>
      </c>
      <c r="L15" s="270">
        <v>421</v>
      </c>
      <c r="M15" s="270">
        <v>289</v>
      </c>
      <c r="N15" s="270">
        <v>710</v>
      </c>
      <c r="O15" s="270">
        <v>0</v>
      </c>
      <c r="P15" s="270">
        <v>0</v>
      </c>
      <c r="Q15" s="270">
        <v>0</v>
      </c>
      <c r="R15" s="270">
        <v>0</v>
      </c>
      <c r="S15" s="270">
        <v>0</v>
      </c>
      <c r="T15" s="270">
        <v>0</v>
      </c>
      <c r="U15" s="270">
        <v>0</v>
      </c>
      <c r="V15" s="270">
        <v>0</v>
      </c>
      <c r="W15" s="270">
        <v>0</v>
      </c>
      <c r="X15" s="270">
        <v>0</v>
      </c>
      <c r="Y15" s="270">
        <v>0</v>
      </c>
      <c r="Z15" s="270">
        <v>0</v>
      </c>
      <c r="AA15" s="270">
        <f>L15+X15</f>
        <v>421</v>
      </c>
      <c r="AB15" s="270">
        <f>M15+Y15</f>
        <v>289</v>
      </c>
      <c r="AC15" s="270">
        <f>N15+Z15</f>
        <v>710</v>
      </c>
      <c r="AD15" s="912">
        <f>AA15+AG5+L5</f>
        <v>2933</v>
      </c>
      <c r="AE15" s="912"/>
      <c r="AF15" s="912">
        <f>AB15+AH5+M5</f>
        <v>2565</v>
      </c>
      <c r="AG15" s="912"/>
      <c r="AH15" s="912">
        <f>AC15+AI5+N5</f>
        <v>5498</v>
      </c>
      <c r="AI15" s="912"/>
    </row>
    <row r="16" spans="1:76" x14ac:dyDescent="0.55000000000000004">
      <c r="A16" s="252">
        <v>2</v>
      </c>
      <c r="B16" s="253" t="s">
        <v>53</v>
      </c>
      <c r="C16" s="271">
        <v>49</v>
      </c>
      <c r="D16" s="271">
        <v>19</v>
      </c>
      <c r="E16" s="271">
        <v>68</v>
      </c>
      <c r="F16" s="271">
        <v>38</v>
      </c>
      <c r="G16" s="271">
        <v>31</v>
      </c>
      <c r="H16" s="271">
        <v>69</v>
      </c>
      <c r="I16" s="271">
        <v>30</v>
      </c>
      <c r="J16" s="271">
        <v>23</v>
      </c>
      <c r="K16" s="271">
        <v>53</v>
      </c>
      <c r="L16" s="271">
        <v>117</v>
      </c>
      <c r="M16" s="271">
        <v>73</v>
      </c>
      <c r="N16" s="271">
        <v>190</v>
      </c>
      <c r="O16" s="271">
        <v>0</v>
      </c>
      <c r="P16" s="271">
        <v>0</v>
      </c>
      <c r="Q16" s="271">
        <v>0</v>
      </c>
      <c r="R16" s="271">
        <v>0</v>
      </c>
      <c r="S16" s="271">
        <v>0</v>
      </c>
      <c r="T16" s="271">
        <v>0</v>
      </c>
      <c r="U16" s="271">
        <v>0</v>
      </c>
      <c r="V16" s="271">
        <v>0</v>
      </c>
      <c r="W16" s="271">
        <v>0</v>
      </c>
      <c r="X16" s="271">
        <v>0</v>
      </c>
      <c r="Y16" s="271">
        <v>0</v>
      </c>
      <c r="Z16" s="271">
        <v>0</v>
      </c>
      <c r="AA16" s="271">
        <f t="shared" ref="AA16:AC19" si="1">L16+X16</f>
        <v>117</v>
      </c>
      <c r="AB16" s="271">
        <f t="shared" ref="AB16:AB19" si="2">M16+Y16</f>
        <v>73</v>
      </c>
      <c r="AC16" s="271">
        <f t="shared" ref="AC16:AC19" si="3">N16+Z16</f>
        <v>190</v>
      </c>
      <c r="AD16" s="913">
        <f>AA16+AG6+L6</f>
        <v>828</v>
      </c>
      <c r="AE16" s="913"/>
      <c r="AF16" s="913">
        <f>AB16+AH6+M6</f>
        <v>741</v>
      </c>
      <c r="AG16" s="913"/>
      <c r="AH16" s="913">
        <f>AC16+AI6+N6</f>
        <v>1569</v>
      </c>
      <c r="AI16" s="913"/>
    </row>
    <row r="17" spans="1:76" ht="24" x14ac:dyDescent="0.55000000000000004">
      <c r="A17" s="252">
        <v>3</v>
      </c>
      <c r="B17" s="253" t="s">
        <v>54</v>
      </c>
      <c r="C17" s="271">
        <v>77</v>
      </c>
      <c r="D17" s="271">
        <v>60</v>
      </c>
      <c r="E17" s="271">
        <v>137</v>
      </c>
      <c r="F17" s="271">
        <v>65</v>
      </c>
      <c r="G17" s="271">
        <v>71</v>
      </c>
      <c r="H17" s="271">
        <v>136</v>
      </c>
      <c r="I17" s="271">
        <v>78</v>
      </c>
      <c r="J17" s="271">
        <v>57</v>
      </c>
      <c r="K17" s="271">
        <v>135</v>
      </c>
      <c r="L17" s="271">
        <v>220</v>
      </c>
      <c r="M17" s="271">
        <v>188</v>
      </c>
      <c r="N17" s="271">
        <v>408</v>
      </c>
      <c r="O17" s="272">
        <v>13</v>
      </c>
      <c r="P17" s="272">
        <v>14</v>
      </c>
      <c r="Q17" s="272">
        <v>27</v>
      </c>
      <c r="R17" s="272">
        <v>12</v>
      </c>
      <c r="S17" s="272">
        <v>9</v>
      </c>
      <c r="T17" s="272">
        <v>21</v>
      </c>
      <c r="U17" s="272">
        <v>21</v>
      </c>
      <c r="V17" s="272">
        <v>21</v>
      </c>
      <c r="W17" s="272">
        <v>42</v>
      </c>
      <c r="X17" s="272">
        <v>46</v>
      </c>
      <c r="Y17" s="272">
        <v>44</v>
      </c>
      <c r="Z17" s="272">
        <v>90</v>
      </c>
      <c r="AA17" s="271">
        <f t="shared" si="1"/>
        <v>266</v>
      </c>
      <c r="AB17" s="271">
        <f t="shared" si="1"/>
        <v>232</v>
      </c>
      <c r="AC17" s="271">
        <f t="shared" si="1"/>
        <v>498</v>
      </c>
      <c r="AD17" s="913">
        <f>AA17+AG7+L7</f>
        <v>2385</v>
      </c>
      <c r="AE17" s="913"/>
      <c r="AF17" s="913">
        <f>AB17+AH7+M7</f>
        <v>2213</v>
      </c>
      <c r="AG17" s="913"/>
      <c r="AH17" s="913">
        <f>AC17+AI7+N7</f>
        <v>4598</v>
      </c>
      <c r="AI17" s="913"/>
    </row>
    <row r="18" spans="1:76" x14ac:dyDescent="0.55000000000000004">
      <c r="A18" s="252">
        <v>4</v>
      </c>
      <c r="B18" s="253" t="s">
        <v>55</v>
      </c>
      <c r="C18" s="271">
        <v>27</v>
      </c>
      <c r="D18" s="271">
        <v>31</v>
      </c>
      <c r="E18" s="271">
        <v>58</v>
      </c>
      <c r="F18" s="271">
        <v>39</v>
      </c>
      <c r="G18" s="271">
        <v>25</v>
      </c>
      <c r="H18" s="271">
        <v>64</v>
      </c>
      <c r="I18" s="271">
        <v>25</v>
      </c>
      <c r="J18" s="271">
        <v>24</v>
      </c>
      <c r="K18" s="271">
        <v>49</v>
      </c>
      <c r="L18" s="271">
        <v>91</v>
      </c>
      <c r="M18" s="271">
        <v>80</v>
      </c>
      <c r="N18" s="271">
        <v>171</v>
      </c>
      <c r="O18" s="271">
        <v>0</v>
      </c>
      <c r="P18" s="271">
        <v>0</v>
      </c>
      <c r="Q18" s="271">
        <v>0</v>
      </c>
      <c r="R18" s="271">
        <v>0</v>
      </c>
      <c r="S18" s="271">
        <v>0</v>
      </c>
      <c r="T18" s="271">
        <v>0</v>
      </c>
      <c r="U18" s="271">
        <v>0</v>
      </c>
      <c r="V18" s="271">
        <v>0</v>
      </c>
      <c r="W18" s="271">
        <v>0</v>
      </c>
      <c r="X18" s="271">
        <v>0</v>
      </c>
      <c r="Y18" s="271">
        <v>0</v>
      </c>
      <c r="Z18" s="271">
        <v>0</v>
      </c>
      <c r="AA18" s="271">
        <f t="shared" si="1"/>
        <v>91</v>
      </c>
      <c r="AB18" s="271">
        <f t="shared" si="2"/>
        <v>80</v>
      </c>
      <c r="AC18" s="271">
        <f t="shared" si="3"/>
        <v>171</v>
      </c>
      <c r="AD18" s="913">
        <f>AA18+AG8+L8</f>
        <v>736</v>
      </c>
      <c r="AE18" s="913"/>
      <c r="AF18" s="913">
        <f>AB18+AH8+M8</f>
        <v>616</v>
      </c>
      <c r="AG18" s="913"/>
      <c r="AH18" s="913">
        <f>AC18+AI8+N8</f>
        <v>1352</v>
      </c>
      <c r="AI18" s="913"/>
    </row>
    <row r="19" spans="1:76" x14ac:dyDescent="0.55000000000000004">
      <c r="A19" s="254">
        <v>5</v>
      </c>
      <c r="B19" s="255" t="s">
        <v>56</v>
      </c>
      <c r="C19" s="273">
        <v>55</v>
      </c>
      <c r="D19" s="273">
        <v>35</v>
      </c>
      <c r="E19" s="273">
        <v>90</v>
      </c>
      <c r="F19" s="273">
        <v>57</v>
      </c>
      <c r="G19" s="273">
        <v>36</v>
      </c>
      <c r="H19" s="273">
        <v>93</v>
      </c>
      <c r="I19" s="273">
        <v>40</v>
      </c>
      <c r="J19" s="273">
        <v>42</v>
      </c>
      <c r="K19" s="273">
        <v>82</v>
      </c>
      <c r="L19" s="273">
        <v>152</v>
      </c>
      <c r="M19" s="273">
        <v>113</v>
      </c>
      <c r="N19" s="273">
        <v>265</v>
      </c>
      <c r="O19" s="273">
        <v>0</v>
      </c>
      <c r="P19" s="273">
        <v>0</v>
      </c>
      <c r="Q19" s="273">
        <v>0</v>
      </c>
      <c r="R19" s="273">
        <v>0</v>
      </c>
      <c r="S19" s="273">
        <v>0</v>
      </c>
      <c r="T19" s="273">
        <v>0</v>
      </c>
      <c r="U19" s="273">
        <v>0</v>
      </c>
      <c r="V19" s="273">
        <v>0</v>
      </c>
      <c r="W19" s="273">
        <v>0</v>
      </c>
      <c r="X19" s="273">
        <v>0</v>
      </c>
      <c r="Y19" s="273">
        <v>0</v>
      </c>
      <c r="Z19" s="273">
        <v>0</v>
      </c>
      <c r="AA19" s="273">
        <f t="shared" si="1"/>
        <v>152</v>
      </c>
      <c r="AB19" s="273">
        <f t="shared" si="2"/>
        <v>113</v>
      </c>
      <c r="AC19" s="273">
        <f t="shared" si="3"/>
        <v>265</v>
      </c>
      <c r="AD19" s="915">
        <f>AA19+AG9+L9</f>
        <v>866</v>
      </c>
      <c r="AE19" s="915"/>
      <c r="AF19" s="915">
        <f>AB19+AH9+M9</f>
        <v>737</v>
      </c>
      <c r="AG19" s="915"/>
      <c r="AH19" s="915">
        <f>AC19+AI9+N9</f>
        <v>1603</v>
      </c>
      <c r="AI19" s="915"/>
    </row>
    <row r="20" spans="1:76" s="240" customFormat="1" ht="30.75" customHeight="1" x14ac:dyDescent="0.55000000000000004">
      <c r="A20" s="919" t="s">
        <v>44</v>
      </c>
      <c r="B20" s="919"/>
      <c r="C20" s="274">
        <f t="shared" ref="C20:AD20" si="4">SUM(C15:C19)</f>
        <v>338</v>
      </c>
      <c r="D20" s="274">
        <f t="shared" si="4"/>
        <v>249</v>
      </c>
      <c r="E20" s="274">
        <f t="shared" si="4"/>
        <v>587</v>
      </c>
      <c r="F20" s="274">
        <f t="shared" si="4"/>
        <v>363</v>
      </c>
      <c r="G20" s="274">
        <f t="shared" si="4"/>
        <v>252</v>
      </c>
      <c r="H20" s="274">
        <f t="shared" si="4"/>
        <v>615</v>
      </c>
      <c r="I20" s="274">
        <f t="shared" si="4"/>
        <v>300</v>
      </c>
      <c r="J20" s="274">
        <f t="shared" si="4"/>
        <v>242</v>
      </c>
      <c r="K20" s="274">
        <f t="shared" si="4"/>
        <v>542</v>
      </c>
      <c r="L20" s="274">
        <f t="shared" si="4"/>
        <v>1001</v>
      </c>
      <c r="M20" s="274">
        <f t="shared" si="4"/>
        <v>743</v>
      </c>
      <c r="N20" s="274">
        <f t="shared" si="4"/>
        <v>1744</v>
      </c>
      <c r="O20" s="274">
        <f t="shared" si="4"/>
        <v>13</v>
      </c>
      <c r="P20" s="274">
        <f t="shared" si="4"/>
        <v>14</v>
      </c>
      <c r="Q20" s="274">
        <f t="shared" si="4"/>
        <v>27</v>
      </c>
      <c r="R20" s="274">
        <f t="shared" si="4"/>
        <v>12</v>
      </c>
      <c r="S20" s="274">
        <f t="shared" si="4"/>
        <v>9</v>
      </c>
      <c r="T20" s="274">
        <f t="shared" si="4"/>
        <v>21</v>
      </c>
      <c r="U20" s="274">
        <f t="shared" si="4"/>
        <v>21</v>
      </c>
      <c r="V20" s="274">
        <f t="shared" si="4"/>
        <v>21</v>
      </c>
      <c r="W20" s="274">
        <f t="shared" si="4"/>
        <v>42</v>
      </c>
      <c r="X20" s="274">
        <f t="shared" si="4"/>
        <v>46</v>
      </c>
      <c r="Y20" s="274">
        <f t="shared" si="4"/>
        <v>44</v>
      </c>
      <c r="Z20" s="274">
        <f t="shared" si="4"/>
        <v>90</v>
      </c>
      <c r="AA20" s="274">
        <f t="shared" si="4"/>
        <v>1047</v>
      </c>
      <c r="AB20" s="274">
        <f t="shared" si="4"/>
        <v>787</v>
      </c>
      <c r="AC20" s="274">
        <f t="shared" si="4"/>
        <v>1834</v>
      </c>
      <c r="AD20" s="914">
        <f t="shared" si="4"/>
        <v>7748</v>
      </c>
      <c r="AE20" s="914"/>
      <c r="AF20" s="914">
        <f>SUM(AF15:AF19)</f>
        <v>6872</v>
      </c>
      <c r="AG20" s="914"/>
      <c r="AH20" s="914">
        <f>SUM(AH15:AH19)</f>
        <v>14620</v>
      </c>
      <c r="AI20" s="914"/>
      <c r="AJ20" s="256"/>
      <c r="BL20" s="257"/>
      <c r="BM20" s="257"/>
      <c r="BN20" s="257"/>
      <c r="BO20" s="257"/>
      <c r="BP20" s="257"/>
      <c r="BQ20" s="257"/>
      <c r="BR20" s="257"/>
      <c r="BS20" s="257"/>
      <c r="BT20" s="257"/>
      <c r="BU20" s="257"/>
      <c r="BV20" s="257"/>
      <c r="BW20" s="257"/>
      <c r="BX20" s="257"/>
    </row>
  </sheetData>
  <mergeCells count="27">
    <mergeCell ref="A3:A4"/>
    <mergeCell ref="B3:B4"/>
    <mergeCell ref="A13:A14"/>
    <mergeCell ref="B13:B14"/>
    <mergeCell ref="A20:B20"/>
    <mergeCell ref="A10:B10"/>
    <mergeCell ref="AD20:AE20"/>
    <mergeCell ref="AF20:AG20"/>
    <mergeCell ref="AH20:AI20"/>
    <mergeCell ref="AD18:AE18"/>
    <mergeCell ref="AF18:AG18"/>
    <mergeCell ref="AH18:AI18"/>
    <mergeCell ref="AD19:AE19"/>
    <mergeCell ref="AF19:AG19"/>
    <mergeCell ref="AH19:AI19"/>
    <mergeCell ref="AD16:AE16"/>
    <mergeCell ref="AF16:AG16"/>
    <mergeCell ref="AH16:AI16"/>
    <mergeCell ref="AD17:AE17"/>
    <mergeCell ref="AF17:AG17"/>
    <mergeCell ref="AH17:AI17"/>
    <mergeCell ref="AD14:AE14"/>
    <mergeCell ref="AF14:AG14"/>
    <mergeCell ref="AH14:AI14"/>
    <mergeCell ref="AD15:AE15"/>
    <mergeCell ref="AF15:AG15"/>
    <mergeCell ref="AH15:AI15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73" fitToHeight="0" orientation="landscape" horizontalDpi="4294967294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view="pageLayout" topLeftCell="A2" zoomScale="70" zoomScaleNormal="85" zoomScalePageLayoutView="70" workbookViewId="0">
      <selection activeCell="T14" sqref="T13:T14"/>
    </sheetView>
  </sheetViews>
  <sheetFormatPr defaultColWidth="9" defaultRowHeight="27" x14ac:dyDescent="0.6"/>
  <cols>
    <col min="1" max="1" width="4.5" style="207" customWidth="1"/>
    <col min="2" max="2" width="17.125" style="208" bestFit="1" customWidth="1"/>
    <col min="3" max="5" width="5.25" style="207" customWidth="1"/>
    <col min="6" max="6" width="5.75" style="209" customWidth="1"/>
    <col min="7" max="12" width="5.5" style="207" customWidth="1"/>
    <col min="13" max="13" width="5.625" style="209" customWidth="1"/>
    <col min="14" max="16" width="5.25" style="207" customWidth="1"/>
    <col min="17" max="17" width="7.125" style="207" customWidth="1"/>
    <col min="18" max="20" width="4.25" style="207" customWidth="1"/>
    <col min="21" max="21" width="7.875" style="209" customWidth="1"/>
    <col min="22" max="22" width="6.25" style="209" bestFit="1" customWidth="1"/>
    <col min="23" max="23" width="6.875" style="213" bestFit="1" customWidth="1"/>
    <col min="24" max="34" width="9" style="211"/>
    <col min="35" max="16384" width="9" style="207"/>
  </cols>
  <sheetData>
    <row r="1" spans="1:34" x14ac:dyDescent="0.6">
      <c r="V1" s="190"/>
      <c r="W1" s="210">
        <v>17</v>
      </c>
    </row>
    <row r="2" spans="1:34" x14ac:dyDescent="0.6">
      <c r="A2" s="212" t="s">
        <v>914</v>
      </c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4" s="188" customFormat="1" ht="24" x14ac:dyDescent="0.55000000000000004">
      <c r="A3" s="921" t="s">
        <v>41</v>
      </c>
      <c r="B3" s="923" t="s">
        <v>42</v>
      </c>
      <c r="C3" s="214" t="s">
        <v>79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 t="s">
        <v>44</v>
      </c>
      <c r="W3" s="923" t="s">
        <v>45</v>
      </c>
    </row>
    <row r="4" spans="1:34" s="712" customFormat="1" ht="48" x14ac:dyDescent="0.55000000000000004">
      <c r="A4" s="922"/>
      <c r="B4" s="924"/>
      <c r="C4" s="713" t="s">
        <v>80</v>
      </c>
      <c r="D4" s="714" t="s">
        <v>81</v>
      </c>
      <c r="E4" s="714" t="s">
        <v>82</v>
      </c>
      <c r="F4" s="715" t="s">
        <v>83</v>
      </c>
      <c r="G4" s="725" t="s">
        <v>84</v>
      </c>
      <c r="H4" s="726" t="s">
        <v>85</v>
      </c>
      <c r="I4" s="714" t="s">
        <v>86</v>
      </c>
      <c r="J4" s="714" t="s">
        <v>87</v>
      </c>
      <c r="K4" s="714" t="s">
        <v>88</v>
      </c>
      <c r="L4" s="727" t="s">
        <v>89</v>
      </c>
      <c r="M4" s="216" t="s">
        <v>90</v>
      </c>
      <c r="N4" s="713" t="s">
        <v>91</v>
      </c>
      <c r="O4" s="714" t="s">
        <v>92</v>
      </c>
      <c r="P4" s="727" t="s">
        <v>93</v>
      </c>
      <c r="Q4" s="216" t="s">
        <v>911</v>
      </c>
      <c r="R4" s="713" t="s">
        <v>95</v>
      </c>
      <c r="S4" s="714" t="s">
        <v>96</v>
      </c>
      <c r="T4" s="727" t="s">
        <v>97</v>
      </c>
      <c r="U4" s="216" t="s">
        <v>912</v>
      </c>
      <c r="V4" s="216" t="s">
        <v>99</v>
      </c>
      <c r="W4" s="924"/>
    </row>
    <row r="5" spans="1:34" s="188" customFormat="1" ht="24" x14ac:dyDescent="0.55000000000000004">
      <c r="A5" s="217">
        <v>1</v>
      </c>
      <c r="B5" s="218" t="s">
        <v>52</v>
      </c>
      <c r="C5" s="716">
        <v>15</v>
      </c>
      <c r="D5" s="717">
        <v>46</v>
      </c>
      <c r="E5" s="717">
        <v>46</v>
      </c>
      <c r="F5" s="718">
        <v>107</v>
      </c>
      <c r="G5" s="716">
        <v>48</v>
      </c>
      <c r="H5" s="717">
        <v>47</v>
      </c>
      <c r="I5" s="717">
        <v>50</v>
      </c>
      <c r="J5" s="717">
        <v>51</v>
      </c>
      <c r="K5" s="717">
        <v>50</v>
      </c>
      <c r="L5" s="728">
        <v>52</v>
      </c>
      <c r="M5" s="219">
        <v>298</v>
      </c>
      <c r="N5" s="716">
        <v>14</v>
      </c>
      <c r="O5" s="717">
        <v>13</v>
      </c>
      <c r="P5" s="728">
        <v>13</v>
      </c>
      <c r="Q5" s="219">
        <v>40</v>
      </c>
      <c r="R5" s="716">
        <v>0</v>
      </c>
      <c r="S5" s="717">
        <v>0</v>
      </c>
      <c r="T5" s="728">
        <v>0</v>
      </c>
      <c r="U5" s="219">
        <v>0</v>
      </c>
      <c r="V5" s="219">
        <v>445</v>
      </c>
      <c r="W5" s="220">
        <f>V5*100/V10</f>
        <v>35.039370078740156</v>
      </c>
    </row>
    <row r="6" spans="1:34" s="188" customFormat="1" ht="24" x14ac:dyDescent="0.55000000000000004">
      <c r="A6" s="221">
        <v>2</v>
      </c>
      <c r="B6" s="222" t="s">
        <v>53</v>
      </c>
      <c r="C6" s="719">
        <v>3</v>
      </c>
      <c r="D6" s="720">
        <v>16</v>
      </c>
      <c r="E6" s="720">
        <v>18</v>
      </c>
      <c r="F6" s="721">
        <v>37</v>
      </c>
      <c r="G6" s="719">
        <v>18</v>
      </c>
      <c r="H6" s="720">
        <v>17</v>
      </c>
      <c r="I6" s="720">
        <v>19</v>
      </c>
      <c r="J6" s="720">
        <v>20</v>
      </c>
      <c r="K6" s="720">
        <v>21</v>
      </c>
      <c r="L6" s="729">
        <v>21</v>
      </c>
      <c r="M6" s="223">
        <v>116</v>
      </c>
      <c r="N6" s="719">
        <v>6</v>
      </c>
      <c r="O6" s="720">
        <v>6</v>
      </c>
      <c r="P6" s="729">
        <v>5</v>
      </c>
      <c r="Q6" s="223">
        <v>17</v>
      </c>
      <c r="R6" s="719">
        <v>0</v>
      </c>
      <c r="S6" s="720">
        <v>0</v>
      </c>
      <c r="T6" s="729">
        <v>0</v>
      </c>
      <c r="U6" s="223">
        <v>0</v>
      </c>
      <c r="V6" s="223">
        <v>170</v>
      </c>
      <c r="W6" s="224">
        <f>V6*100/V10</f>
        <v>13.385826771653543</v>
      </c>
    </row>
    <row r="7" spans="1:34" s="188" customFormat="1" ht="24" x14ac:dyDescent="0.55000000000000004">
      <c r="A7" s="221">
        <v>3</v>
      </c>
      <c r="B7" s="222" t="s">
        <v>54</v>
      </c>
      <c r="C7" s="719">
        <v>4</v>
      </c>
      <c r="D7" s="720">
        <v>45</v>
      </c>
      <c r="E7" s="720">
        <v>44</v>
      </c>
      <c r="F7" s="721">
        <v>93</v>
      </c>
      <c r="G7" s="719">
        <v>45</v>
      </c>
      <c r="H7" s="720">
        <v>46</v>
      </c>
      <c r="I7" s="720">
        <v>46</v>
      </c>
      <c r="J7" s="720">
        <v>46</v>
      </c>
      <c r="K7" s="720">
        <v>46</v>
      </c>
      <c r="L7" s="729">
        <v>46</v>
      </c>
      <c r="M7" s="223">
        <v>275</v>
      </c>
      <c r="N7" s="719">
        <v>7</v>
      </c>
      <c r="O7" s="720">
        <v>7</v>
      </c>
      <c r="P7" s="729">
        <v>7</v>
      </c>
      <c r="Q7" s="223">
        <v>21</v>
      </c>
      <c r="R7" s="719">
        <v>2</v>
      </c>
      <c r="S7" s="720">
        <v>2</v>
      </c>
      <c r="T7" s="729">
        <v>2</v>
      </c>
      <c r="U7" s="223">
        <v>6</v>
      </c>
      <c r="V7" s="223">
        <v>395</v>
      </c>
      <c r="W7" s="224">
        <f>V7*100/V10</f>
        <v>31.102362204724411</v>
      </c>
    </row>
    <row r="8" spans="1:34" s="188" customFormat="1" ht="24" x14ac:dyDescent="0.55000000000000004">
      <c r="A8" s="221">
        <v>4</v>
      </c>
      <c r="B8" s="222" t="s">
        <v>55</v>
      </c>
      <c r="C8" s="719">
        <v>0</v>
      </c>
      <c r="D8" s="720">
        <v>13</v>
      </c>
      <c r="E8" s="720">
        <v>12</v>
      </c>
      <c r="F8" s="721">
        <v>25</v>
      </c>
      <c r="G8" s="719">
        <v>14</v>
      </c>
      <c r="H8" s="720">
        <v>14</v>
      </c>
      <c r="I8" s="720">
        <v>14</v>
      </c>
      <c r="J8" s="720">
        <v>14</v>
      </c>
      <c r="K8" s="720">
        <v>14</v>
      </c>
      <c r="L8" s="729">
        <v>15</v>
      </c>
      <c r="M8" s="223">
        <v>85</v>
      </c>
      <c r="N8" s="719">
        <v>4</v>
      </c>
      <c r="O8" s="720">
        <v>4</v>
      </c>
      <c r="P8" s="729">
        <v>4</v>
      </c>
      <c r="Q8" s="223">
        <v>12</v>
      </c>
      <c r="R8" s="719">
        <v>0</v>
      </c>
      <c r="S8" s="720">
        <v>0</v>
      </c>
      <c r="T8" s="729">
        <v>0</v>
      </c>
      <c r="U8" s="223">
        <v>0</v>
      </c>
      <c r="V8" s="223">
        <v>122</v>
      </c>
      <c r="W8" s="224">
        <f>V8*100/V10</f>
        <v>9.6062992125984259</v>
      </c>
    </row>
    <row r="9" spans="1:34" s="188" customFormat="1" ht="24" x14ac:dyDescent="0.55000000000000004">
      <c r="A9" s="225">
        <v>5</v>
      </c>
      <c r="B9" s="226" t="s">
        <v>56</v>
      </c>
      <c r="C9" s="722">
        <v>0</v>
      </c>
      <c r="D9" s="723">
        <v>14</v>
      </c>
      <c r="E9" s="723">
        <v>15</v>
      </c>
      <c r="F9" s="724">
        <v>29</v>
      </c>
      <c r="G9" s="722">
        <v>14</v>
      </c>
      <c r="H9" s="723">
        <v>14</v>
      </c>
      <c r="I9" s="723">
        <v>14</v>
      </c>
      <c r="J9" s="723">
        <v>15</v>
      </c>
      <c r="K9" s="723">
        <v>15</v>
      </c>
      <c r="L9" s="730">
        <v>15</v>
      </c>
      <c r="M9" s="227">
        <v>87</v>
      </c>
      <c r="N9" s="722">
        <v>7</v>
      </c>
      <c r="O9" s="723">
        <v>8</v>
      </c>
      <c r="P9" s="730">
        <v>7</v>
      </c>
      <c r="Q9" s="227">
        <v>22</v>
      </c>
      <c r="R9" s="722">
        <v>0</v>
      </c>
      <c r="S9" s="723">
        <v>0</v>
      </c>
      <c r="T9" s="730">
        <v>0</v>
      </c>
      <c r="U9" s="227">
        <v>0</v>
      </c>
      <c r="V9" s="227">
        <v>138</v>
      </c>
      <c r="W9" s="228">
        <f>V9*100/V10</f>
        <v>10.866141732283465</v>
      </c>
    </row>
    <row r="10" spans="1:34" s="232" customFormat="1" ht="24" x14ac:dyDescent="0.55000000000000004">
      <c r="A10" s="229"/>
      <c r="B10" s="230" t="s">
        <v>4</v>
      </c>
      <c r="C10" s="731">
        <f>SUM(C5:C9)</f>
        <v>22</v>
      </c>
      <c r="D10" s="732">
        <f t="shared" ref="D10:V10" si="0">SUM(D5:D9)</f>
        <v>134</v>
      </c>
      <c r="E10" s="732">
        <f t="shared" si="0"/>
        <v>135</v>
      </c>
      <c r="F10" s="733">
        <f t="shared" si="0"/>
        <v>291</v>
      </c>
      <c r="G10" s="731">
        <f t="shared" si="0"/>
        <v>139</v>
      </c>
      <c r="H10" s="732">
        <f t="shared" si="0"/>
        <v>138</v>
      </c>
      <c r="I10" s="732">
        <f t="shared" si="0"/>
        <v>143</v>
      </c>
      <c r="J10" s="732">
        <f t="shared" si="0"/>
        <v>146</v>
      </c>
      <c r="K10" s="732">
        <f t="shared" si="0"/>
        <v>146</v>
      </c>
      <c r="L10" s="733">
        <f t="shared" si="0"/>
        <v>149</v>
      </c>
      <c r="M10" s="195">
        <f t="shared" si="0"/>
        <v>861</v>
      </c>
      <c r="N10" s="731">
        <f t="shared" si="0"/>
        <v>38</v>
      </c>
      <c r="O10" s="732">
        <f t="shared" si="0"/>
        <v>38</v>
      </c>
      <c r="P10" s="733">
        <f t="shared" si="0"/>
        <v>36</v>
      </c>
      <c r="Q10" s="195">
        <f t="shared" si="0"/>
        <v>112</v>
      </c>
      <c r="R10" s="731">
        <f t="shared" si="0"/>
        <v>2</v>
      </c>
      <c r="S10" s="732">
        <f t="shared" si="0"/>
        <v>2</v>
      </c>
      <c r="T10" s="733">
        <f t="shared" si="0"/>
        <v>2</v>
      </c>
      <c r="U10" s="195">
        <f t="shared" si="0"/>
        <v>6</v>
      </c>
      <c r="V10" s="237">
        <f t="shared" si="0"/>
        <v>1270</v>
      </c>
      <c r="W10" s="231">
        <v>100</v>
      </c>
    </row>
    <row r="12" spans="1:34" s="234" customFormat="1" ht="21.75" x14ac:dyDescent="0.5">
      <c r="A12" s="233"/>
      <c r="D12" s="235"/>
      <c r="E12" s="236"/>
      <c r="F12" s="236"/>
      <c r="G12" s="236"/>
      <c r="H12" s="236"/>
      <c r="I12" s="236"/>
      <c r="J12" s="236"/>
      <c r="K12" s="236"/>
      <c r="L12" s="236"/>
      <c r="M12" s="235"/>
      <c r="N12" s="236"/>
      <c r="O12" s="236"/>
      <c r="P12" s="236"/>
      <c r="Q12" s="236"/>
      <c r="R12" s="236"/>
      <c r="S12" s="236"/>
      <c r="T12" s="236"/>
      <c r="U12" s="235"/>
      <c r="V12" s="235"/>
      <c r="W12" s="235"/>
    </row>
    <row r="13" spans="1:34" s="234" customFormat="1" ht="21.75" x14ac:dyDescent="0.5">
      <c r="D13" s="233"/>
      <c r="M13" s="233"/>
      <c r="U13" s="233"/>
      <c r="V13" s="233"/>
      <c r="W13" s="233"/>
    </row>
    <row r="14" spans="1:34" s="234" customFormat="1" ht="21.75" x14ac:dyDescent="0.5">
      <c r="A14" s="233"/>
      <c r="D14" s="233"/>
      <c r="M14" s="233"/>
      <c r="U14" s="233"/>
      <c r="V14" s="233"/>
      <c r="W14" s="233"/>
    </row>
    <row r="15" spans="1:34" s="234" customFormat="1" ht="21.75" x14ac:dyDescent="0.5">
      <c r="D15" s="233"/>
      <c r="M15" s="233"/>
      <c r="U15" s="233"/>
      <c r="V15" s="233"/>
      <c r="W15" s="233"/>
    </row>
    <row r="16" spans="1:34" s="234" customFormat="1" ht="21.75" x14ac:dyDescent="0.5">
      <c r="A16" s="233"/>
      <c r="D16" s="233"/>
      <c r="M16" s="233"/>
      <c r="U16" s="233"/>
      <c r="V16" s="233"/>
      <c r="W16" s="233"/>
    </row>
    <row r="17" spans="1:23" s="234" customFormat="1" ht="21.75" x14ac:dyDescent="0.5">
      <c r="A17" s="233"/>
      <c r="D17" s="233"/>
      <c r="M17" s="233"/>
      <c r="U17" s="233"/>
      <c r="V17" s="233"/>
      <c r="W17" s="233"/>
    </row>
    <row r="18" spans="1:23" s="234" customFormat="1" ht="21.75" x14ac:dyDescent="0.5">
      <c r="A18" s="233"/>
      <c r="D18" s="233"/>
      <c r="I18" s="236"/>
      <c r="J18" s="236"/>
      <c r="K18" s="236"/>
      <c r="M18" s="233"/>
      <c r="U18" s="233"/>
      <c r="V18" s="233"/>
      <c r="W18" s="233"/>
    </row>
    <row r="19" spans="1:23" s="234" customFormat="1" ht="21.75" x14ac:dyDescent="0.5">
      <c r="A19" s="233"/>
      <c r="D19" s="233"/>
      <c r="M19" s="233"/>
      <c r="U19" s="233"/>
      <c r="V19" s="233"/>
      <c r="W19" s="233"/>
    </row>
    <row r="20" spans="1:23" s="234" customFormat="1" ht="21.75" x14ac:dyDescent="0.5">
      <c r="A20" s="233"/>
      <c r="M20" s="233"/>
      <c r="U20" s="233"/>
      <c r="V20" s="233"/>
      <c r="W20" s="233"/>
    </row>
    <row r="21" spans="1:23" s="234" customFormat="1" ht="21.75" x14ac:dyDescent="0.5">
      <c r="A21" s="233"/>
      <c r="D21" s="233"/>
      <c r="M21" s="233"/>
      <c r="U21" s="233"/>
      <c r="V21" s="233"/>
      <c r="W21" s="233"/>
    </row>
    <row r="22" spans="1:23" s="234" customFormat="1" ht="21.75" x14ac:dyDescent="0.5">
      <c r="A22" s="233"/>
      <c r="D22" s="233"/>
      <c r="M22" s="233"/>
      <c r="U22" s="233"/>
      <c r="V22" s="233"/>
      <c r="W22" s="233"/>
    </row>
    <row r="23" spans="1:23" s="234" customFormat="1" ht="21.75" x14ac:dyDescent="0.5">
      <c r="A23" s="233"/>
      <c r="D23" s="233"/>
      <c r="M23" s="233"/>
      <c r="U23" s="233"/>
      <c r="V23" s="233"/>
      <c r="W23" s="233"/>
    </row>
    <row r="24" spans="1:23" s="234" customFormat="1" ht="21.75" x14ac:dyDescent="0.5">
      <c r="A24" s="233"/>
      <c r="D24" s="233"/>
      <c r="M24" s="233"/>
      <c r="U24" s="233"/>
      <c r="V24" s="233"/>
      <c r="W24" s="233"/>
    </row>
    <row r="25" spans="1:23" s="234" customFormat="1" ht="21.75" x14ac:dyDescent="0.5">
      <c r="A25" s="233"/>
      <c r="D25" s="233"/>
      <c r="M25" s="233"/>
      <c r="U25" s="233"/>
      <c r="V25" s="233"/>
      <c r="W25" s="233"/>
    </row>
    <row r="26" spans="1:23" s="234" customFormat="1" ht="21.75" x14ac:dyDescent="0.5">
      <c r="A26" s="233"/>
      <c r="D26" s="233"/>
      <c r="M26" s="233"/>
      <c r="U26" s="233"/>
      <c r="V26" s="233"/>
      <c r="W26" s="233"/>
    </row>
    <row r="27" spans="1:23" s="234" customFormat="1" ht="21.75" x14ac:dyDescent="0.5">
      <c r="A27" s="233"/>
      <c r="D27" s="233"/>
      <c r="M27" s="233"/>
      <c r="U27" s="233"/>
      <c r="V27" s="233"/>
      <c r="W27" s="233"/>
    </row>
    <row r="28" spans="1:23" s="234" customFormat="1" ht="21.75" x14ac:dyDescent="0.5">
      <c r="A28" s="233"/>
      <c r="D28" s="233"/>
      <c r="M28" s="233"/>
      <c r="U28" s="233"/>
      <c r="V28" s="233"/>
      <c r="W28" s="233"/>
    </row>
    <row r="29" spans="1:23" s="234" customFormat="1" ht="21.75" x14ac:dyDescent="0.5">
      <c r="A29" s="233"/>
      <c r="D29" s="233"/>
      <c r="M29" s="233"/>
      <c r="U29" s="233"/>
      <c r="V29" s="233"/>
      <c r="W29" s="233"/>
    </row>
    <row r="30" spans="1:23" s="234" customFormat="1" ht="21.75" x14ac:dyDescent="0.5">
      <c r="A30" s="233"/>
      <c r="D30" s="233"/>
      <c r="M30" s="233"/>
      <c r="U30" s="233"/>
      <c r="V30" s="233"/>
      <c r="W30" s="233"/>
    </row>
    <row r="31" spans="1:23" s="234" customFormat="1" ht="21.75" x14ac:dyDescent="0.5">
      <c r="A31" s="233"/>
      <c r="D31" s="233"/>
      <c r="M31" s="233"/>
      <c r="U31" s="233"/>
      <c r="V31" s="233"/>
      <c r="W31" s="233"/>
    </row>
    <row r="32" spans="1:23" s="234" customFormat="1" ht="21.75" x14ac:dyDescent="0.5">
      <c r="A32" s="233"/>
      <c r="D32" s="233"/>
      <c r="M32" s="233"/>
      <c r="U32" s="233"/>
      <c r="V32" s="233"/>
      <c r="W32" s="233"/>
    </row>
    <row r="33" spans="1:23" s="234" customFormat="1" ht="21.75" x14ac:dyDescent="0.5">
      <c r="A33" s="233"/>
      <c r="D33" s="233"/>
      <c r="M33" s="233"/>
      <c r="U33" s="233"/>
      <c r="V33" s="233"/>
      <c r="W33" s="233"/>
    </row>
    <row r="34" spans="1:23" s="234" customFormat="1" ht="21.75" x14ac:dyDescent="0.5">
      <c r="A34" s="233"/>
      <c r="D34" s="233"/>
      <c r="M34" s="233"/>
      <c r="U34" s="233"/>
      <c r="V34" s="233"/>
      <c r="W34" s="233"/>
    </row>
  </sheetData>
  <mergeCells count="3">
    <mergeCell ref="A3:A4"/>
    <mergeCell ref="B3:B4"/>
    <mergeCell ref="W3:W4"/>
  </mergeCells>
  <pageMargins left="0.39370078740157483" right="0.19685039370078741" top="0.59055118110236227" bottom="0.19685039370078741" header="0.31496062992125984" footer="0.31496062992125984"/>
  <pageSetup paperSize="9" orientation="landscape" horizontalDpi="4294967294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63"/>
  <sheetViews>
    <sheetView tabSelected="1" view="pageLayout" topLeftCell="B94" zoomScaleNormal="70" workbookViewId="0">
      <selection activeCell="C34" sqref="C34:C35"/>
    </sheetView>
  </sheetViews>
  <sheetFormatPr defaultColWidth="9" defaultRowHeight="21.75" x14ac:dyDescent="0.5"/>
  <cols>
    <col min="1" max="1" width="3.625" style="381" bestFit="1" customWidth="1"/>
    <col min="2" max="2" width="8.125" style="381" bestFit="1" customWidth="1"/>
    <col min="3" max="3" width="25.375" style="381" customWidth="1"/>
    <col min="4" max="4" width="8.125" style="381" bestFit="1" customWidth="1"/>
    <col min="5" max="5" width="27" style="381" bestFit="1" customWidth="1"/>
    <col min="6" max="6" width="9.625" style="381" bestFit="1" customWidth="1"/>
    <col min="7" max="7" width="10.125" style="402" customWidth="1"/>
    <col min="8" max="9" width="4.125" style="402" bestFit="1" customWidth="1"/>
    <col min="10" max="10" width="5.125" style="402" bestFit="1" customWidth="1"/>
    <col min="11" max="12" width="5.375" style="402" bestFit="1" customWidth="1"/>
    <col min="13" max="13" width="6.375" style="402" bestFit="1" customWidth="1"/>
    <col min="14" max="14" width="5.375" style="402" bestFit="1" customWidth="1"/>
    <col min="15" max="15" width="6.75" style="381" bestFit="1" customWidth="1"/>
    <col min="16" max="16" width="2.875" style="381" customWidth="1"/>
    <col min="17" max="17" width="8.25" style="381" customWidth="1"/>
    <col min="18" max="18" width="6.375" style="381" bestFit="1" customWidth="1"/>
    <col min="19" max="19" width="4.375" style="381" hidden="1" customWidth="1"/>
    <col min="20" max="16384" width="9" style="381"/>
  </cols>
  <sheetData>
    <row r="1" spans="1:19" ht="26.25" customHeight="1" x14ac:dyDescent="0.5">
      <c r="A1" s="380" t="s">
        <v>915</v>
      </c>
      <c r="C1" s="382"/>
      <c r="E1" s="603"/>
      <c r="F1" s="383"/>
      <c r="G1" s="384"/>
      <c r="H1" s="384"/>
      <c r="I1" s="384"/>
      <c r="J1" s="384"/>
      <c r="K1" s="385"/>
      <c r="L1" s="384"/>
      <c r="M1" s="384"/>
      <c r="N1" s="384"/>
      <c r="O1" s="386"/>
      <c r="P1" s="386"/>
      <c r="Q1" s="386"/>
      <c r="R1" s="336">
        <v>18</v>
      </c>
      <c r="S1" s="336">
        <v>18</v>
      </c>
    </row>
    <row r="2" spans="1:19" ht="19.5" customHeight="1" x14ac:dyDescent="0.5">
      <c r="A2" s="927" t="s">
        <v>41</v>
      </c>
      <c r="B2" s="927" t="s">
        <v>304</v>
      </c>
      <c r="C2" s="927" t="s">
        <v>165</v>
      </c>
      <c r="D2" s="927" t="s">
        <v>304</v>
      </c>
      <c r="E2" s="929" t="s">
        <v>305</v>
      </c>
      <c r="F2" s="930" t="s">
        <v>306</v>
      </c>
      <c r="G2" s="925" t="s">
        <v>307</v>
      </c>
      <c r="H2" s="387" t="s">
        <v>617</v>
      </c>
      <c r="I2" s="387"/>
      <c r="J2" s="387"/>
      <c r="K2" s="388" t="s">
        <v>308</v>
      </c>
      <c r="L2" s="388"/>
      <c r="M2" s="388"/>
      <c r="N2" s="388"/>
      <c r="O2" s="389" t="s">
        <v>309</v>
      </c>
      <c r="P2" s="390" t="s">
        <v>310</v>
      </c>
      <c r="Q2" s="391"/>
      <c r="R2" s="392" t="s">
        <v>110</v>
      </c>
      <c r="S2" s="393" t="s">
        <v>311</v>
      </c>
    </row>
    <row r="3" spans="1:19" ht="19.5" customHeight="1" x14ac:dyDescent="0.5">
      <c r="A3" s="928"/>
      <c r="B3" s="926"/>
      <c r="C3" s="926"/>
      <c r="D3" s="926"/>
      <c r="E3" s="926"/>
      <c r="F3" s="926"/>
      <c r="G3" s="926"/>
      <c r="H3" s="394" t="s">
        <v>70</v>
      </c>
      <c r="I3" s="394" t="s">
        <v>71</v>
      </c>
      <c r="J3" s="394" t="s">
        <v>44</v>
      </c>
      <c r="K3" s="394" t="s">
        <v>70</v>
      </c>
      <c r="L3" s="394" t="s">
        <v>71</v>
      </c>
      <c r="M3" s="394" t="s">
        <v>44</v>
      </c>
      <c r="N3" s="394" t="s">
        <v>106</v>
      </c>
      <c r="O3" s="395" t="s">
        <v>160</v>
      </c>
      <c r="P3" s="396" t="s">
        <v>111</v>
      </c>
      <c r="Q3" s="397" t="s">
        <v>112</v>
      </c>
      <c r="R3" s="396" t="s">
        <v>113</v>
      </c>
      <c r="S3" s="398" t="s">
        <v>312</v>
      </c>
    </row>
    <row r="4" spans="1:19" ht="19.5" customHeight="1" x14ac:dyDescent="0.5">
      <c r="A4" s="519"/>
      <c r="B4" s="520"/>
      <c r="C4" s="521" t="s">
        <v>107</v>
      </c>
      <c r="D4" s="520"/>
      <c r="E4" s="520"/>
      <c r="F4" s="520"/>
      <c r="G4" s="520"/>
      <c r="H4" s="522"/>
      <c r="I4" s="522"/>
      <c r="J4" s="522"/>
      <c r="K4" s="522"/>
      <c r="L4" s="522"/>
      <c r="M4" s="522"/>
      <c r="N4" s="522"/>
      <c r="O4" s="523"/>
      <c r="P4" s="524"/>
      <c r="Q4" s="525"/>
      <c r="R4" s="524"/>
      <c r="S4" s="526"/>
    </row>
    <row r="5" spans="1:19" ht="19.5" customHeight="1" x14ac:dyDescent="0.5">
      <c r="A5" s="470">
        <v>1</v>
      </c>
      <c r="B5" s="470">
        <v>53010001</v>
      </c>
      <c r="C5" s="471" t="s">
        <v>181</v>
      </c>
      <c r="D5" s="470">
        <v>53010001</v>
      </c>
      <c r="E5" s="604" t="s">
        <v>411</v>
      </c>
      <c r="F5" s="516" t="s">
        <v>825</v>
      </c>
      <c r="G5" s="505" t="s">
        <v>668</v>
      </c>
      <c r="H5" s="472">
        <v>4</v>
      </c>
      <c r="I5" s="472">
        <v>9</v>
      </c>
      <c r="J5" s="614">
        <f>H5+I5</f>
        <v>13</v>
      </c>
      <c r="K5" s="475">
        <v>71</v>
      </c>
      <c r="L5" s="475">
        <v>60</v>
      </c>
      <c r="M5" s="475">
        <v>131</v>
      </c>
      <c r="N5" s="475">
        <v>11</v>
      </c>
      <c r="O5" s="476" t="s">
        <v>795</v>
      </c>
      <c r="P5" s="477" t="s">
        <v>115</v>
      </c>
      <c r="Q5" s="478" t="s">
        <v>313</v>
      </c>
      <c r="R5" s="477" t="s">
        <v>117</v>
      </c>
      <c r="S5" s="479">
        <v>23</v>
      </c>
    </row>
    <row r="6" spans="1:19" ht="19.5" customHeight="1" x14ac:dyDescent="0.5">
      <c r="A6" s="470">
        <f>A5+1</f>
        <v>2</v>
      </c>
      <c r="B6" s="470">
        <v>53010002</v>
      </c>
      <c r="C6" s="471" t="s">
        <v>182</v>
      </c>
      <c r="D6" s="470">
        <v>53010002</v>
      </c>
      <c r="E6" s="617" t="s">
        <v>614</v>
      </c>
      <c r="F6" s="620" t="s">
        <v>826</v>
      </c>
      <c r="G6" s="527" t="s">
        <v>667</v>
      </c>
      <c r="H6" s="472">
        <v>1</v>
      </c>
      <c r="I6" s="472">
        <v>8</v>
      </c>
      <c r="J6" s="614">
        <f t="shared" ref="J6:J74" si="0">H6+I6</f>
        <v>9</v>
      </c>
      <c r="K6" s="475">
        <v>54</v>
      </c>
      <c r="L6" s="475">
        <v>42</v>
      </c>
      <c r="M6" s="475">
        <v>96</v>
      </c>
      <c r="N6" s="475">
        <v>11</v>
      </c>
      <c r="O6" s="476" t="s">
        <v>795</v>
      </c>
      <c r="P6" s="477" t="s">
        <v>123</v>
      </c>
      <c r="Q6" s="478" t="s">
        <v>313</v>
      </c>
      <c r="R6" s="477" t="s">
        <v>117</v>
      </c>
      <c r="S6" s="479">
        <v>30</v>
      </c>
    </row>
    <row r="7" spans="1:19" ht="19.5" customHeight="1" x14ac:dyDescent="0.5">
      <c r="A7" s="470">
        <f t="shared" ref="A7:A50" si="1">A6+1</f>
        <v>3</v>
      </c>
      <c r="B7" s="470">
        <v>53010003</v>
      </c>
      <c r="C7" s="471" t="s">
        <v>183</v>
      </c>
      <c r="D7" s="470">
        <v>53010003</v>
      </c>
      <c r="E7" s="617" t="s">
        <v>824</v>
      </c>
      <c r="F7" s="621" t="s">
        <v>827</v>
      </c>
      <c r="G7" s="473" t="s">
        <v>574</v>
      </c>
      <c r="H7" s="472">
        <v>1</v>
      </c>
      <c r="I7" s="472">
        <v>3</v>
      </c>
      <c r="J7" s="614">
        <f t="shared" si="0"/>
        <v>4</v>
      </c>
      <c r="K7" s="475">
        <v>32</v>
      </c>
      <c r="L7" s="475">
        <v>21</v>
      </c>
      <c r="M7" s="475">
        <v>53</v>
      </c>
      <c r="N7" s="475">
        <v>8</v>
      </c>
      <c r="O7" s="476" t="s">
        <v>796</v>
      </c>
      <c r="P7" s="477" t="s">
        <v>120</v>
      </c>
      <c r="Q7" s="478" t="s">
        <v>175</v>
      </c>
      <c r="R7" s="477" t="s">
        <v>117</v>
      </c>
      <c r="S7" s="479">
        <v>19</v>
      </c>
    </row>
    <row r="8" spans="1:19" ht="19.5" customHeight="1" x14ac:dyDescent="0.5">
      <c r="A8" s="470">
        <f t="shared" si="1"/>
        <v>4</v>
      </c>
      <c r="B8" s="470">
        <v>53010004</v>
      </c>
      <c r="C8" s="471" t="s">
        <v>184</v>
      </c>
      <c r="D8" s="470">
        <v>53010004</v>
      </c>
      <c r="E8" s="618" t="s">
        <v>814</v>
      </c>
      <c r="F8" s="510" t="s">
        <v>575</v>
      </c>
      <c r="G8" s="505" t="s">
        <v>575</v>
      </c>
      <c r="H8" s="472"/>
      <c r="I8" s="472">
        <v>6</v>
      </c>
      <c r="J8" s="614">
        <f t="shared" si="0"/>
        <v>6</v>
      </c>
      <c r="K8" s="475">
        <v>26</v>
      </c>
      <c r="L8" s="475">
        <v>17</v>
      </c>
      <c r="M8" s="475">
        <v>43</v>
      </c>
      <c r="N8" s="475">
        <v>12</v>
      </c>
      <c r="O8" s="476" t="s">
        <v>797</v>
      </c>
      <c r="P8" s="477" t="s">
        <v>132</v>
      </c>
      <c r="Q8" s="478" t="s">
        <v>175</v>
      </c>
      <c r="R8" s="477" t="s">
        <v>117</v>
      </c>
      <c r="S8" s="479">
        <v>18</v>
      </c>
    </row>
    <row r="9" spans="1:19" ht="19.5" customHeight="1" x14ac:dyDescent="0.5">
      <c r="A9" s="470">
        <f t="shared" si="1"/>
        <v>5</v>
      </c>
      <c r="B9" s="470">
        <v>53010005</v>
      </c>
      <c r="C9" s="471" t="s">
        <v>185</v>
      </c>
      <c r="D9" s="470">
        <v>53010005</v>
      </c>
      <c r="E9" s="619" t="s">
        <v>576</v>
      </c>
      <c r="F9" s="510" t="s">
        <v>577</v>
      </c>
      <c r="G9" s="505" t="s">
        <v>577</v>
      </c>
      <c r="H9" s="472"/>
      <c r="I9" s="472">
        <v>3</v>
      </c>
      <c r="J9" s="614">
        <f t="shared" si="0"/>
        <v>3</v>
      </c>
      <c r="K9" s="475">
        <v>16</v>
      </c>
      <c r="L9" s="475">
        <v>20</v>
      </c>
      <c r="M9" s="475">
        <v>36</v>
      </c>
      <c r="N9" s="475">
        <v>8</v>
      </c>
      <c r="O9" s="476" t="s">
        <v>798</v>
      </c>
      <c r="P9" s="477" t="s">
        <v>146</v>
      </c>
      <c r="Q9" s="478" t="s">
        <v>175</v>
      </c>
      <c r="R9" s="477" t="s">
        <v>117</v>
      </c>
      <c r="S9" s="479">
        <v>6</v>
      </c>
    </row>
    <row r="10" spans="1:19" ht="19.5" customHeight="1" x14ac:dyDescent="0.5">
      <c r="A10" s="470">
        <f t="shared" si="1"/>
        <v>6</v>
      </c>
      <c r="B10" s="470">
        <v>53010006</v>
      </c>
      <c r="C10" s="471" t="s">
        <v>5</v>
      </c>
      <c r="D10" s="470">
        <v>53010006</v>
      </c>
      <c r="E10" s="617" t="s">
        <v>815</v>
      </c>
      <c r="F10" s="510" t="s">
        <v>578</v>
      </c>
      <c r="G10" s="505" t="s">
        <v>578</v>
      </c>
      <c r="H10" s="472">
        <v>3</v>
      </c>
      <c r="I10" s="472">
        <v>12</v>
      </c>
      <c r="J10" s="614">
        <f t="shared" si="0"/>
        <v>15</v>
      </c>
      <c r="K10" s="475">
        <v>87</v>
      </c>
      <c r="L10" s="475">
        <v>79</v>
      </c>
      <c r="M10" s="475">
        <v>166</v>
      </c>
      <c r="N10" s="475">
        <v>11</v>
      </c>
      <c r="O10" s="476" t="s">
        <v>795</v>
      </c>
      <c r="P10" s="477" t="s">
        <v>148</v>
      </c>
      <c r="Q10" s="478" t="s">
        <v>175</v>
      </c>
      <c r="R10" s="477" t="s">
        <v>117</v>
      </c>
      <c r="S10" s="479">
        <v>5</v>
      </c>
    </row>
    <row r="11" spans="1:19" ht="19.5" customHeight="1" x14ac:dyDescent="0.5">
      <c r="A11" s="470">
        <f t="shared" si="1"/>
        <v>7</v>
      </c>
      <c r="B11" s="470">
        <v>53010010</v>
      </c>
      <c r="C11" s="471" t="s">
        <v>187</v>
      </c>
      <c r="D11" s="470">
        <v>53010010</v>
      </c>
      <c r="E11" s="617" t="s">
        <v>389</v>
      </c>
      <c r="F11" s="622" t="s">
        <v>457</v>
      </c>
      <c r="G11" s="516" t="s">
        <v>412</v>
      </c>
      <c r="H11" s="472">
        <v>1</v>
      </c>
      <c r="I11" s="472">
        <v>14</v>
      </c>
      <c r="J11" s="614">
        <f t="shared" si="0"/>
        <v>15</v>
      </c>
      <c r="K11" s="475">
        <v>81</v>
      </c>
      <c r="L11" s="475">
        <v>87</v>
      </c>
      <c r="M11" s="475">
        <v>168</v>
      </c>
      <c r="N11" s="475">
        <v>11</v>
      </c>
      <c r="O11" s="476" t="s">
        <v>795</v>
      </c>
      <c r="P11" s="477" t="s">
        <v>132</v>
      </c>
      <c r="Q11" s="478" t="s">
        <v>116</v>
      </c>
      <c r="R11" s="477" t="s">
        <v>117</v>
      </c>
      <c r="S11" s="479">
        <v>15</v>
      </c>
    </row>
    <row r="12" spans="1:19" ht="19.5" customHeight="1" x14ac:dyDescent="0.5">
      <c r="A12" s="470">
        <f t="shared" si="1"/>
        <v>8</v>
      </c>
      <c r="B12" s="470">
        <v>53010011</v>
      </c>
      <c r="C12" s="471" t="s">
        <v>188</v>
      </c>
      <c r="D12" s="470">
        <v>53010011</v>
      </c>
      <c r="E12" s="619" t="s">
        <v>405</v>
      </c>
      <c r="F12" s="623" t="s">
        <v>464</v>
      </c>
      <c r="G12" s="486" t="s">
        <v>464</v>
      </c>
      <c r="H12" s="472">
        <v>1</v>
      </c>
      <c r="I12" s="472">
        <v>5</v>
      </c>
      <c r="J12" s="614">
        <f t="shared" si="0"/>
        <v>6</v>
      </c>
      <c r="K12" s="475">
        <v>39</v>
      </c>
      <c r="L12" s="475">
        <v>44</v>
      </c>
      <c r="M12" s="475">
        <v>83</v>
      </c>
      <c r="N12" s="475">
        <v>8</v>
      </c>
      <c r="O12" s="476" t="s">
        <v>796</v>
      </c>
      <c r="P12" s="477" t="s">
        <v>146</v>
      </c>
      <c r="Q12" s="478" t="s">
        <v>116</v>
      </c>
      <c r="R12" s="477" t="s">
        <v>117</v>
      </c>
      <c r="S12" s="479">
        <v>14</v>
      </c>
    </row>
    <row r="13" spans="1:19" ht="19.5" customHeight="1" x14ac:dyDescent="0.5">
      <c r="A13" s="470">
        <f t="shared" si="1"/>
        <v>9</v>
      </c>
      <c r="B13" s="470">
        <v>53010014</v>
      </c>
      <c r="C13" s="471" t="s">
        <v>189</v>
      </c>
      <c r="D13" s="470">
        <v>53010014</v>
      </c>
      <c r="E13" s="618" t="s">
        <v>669</v>
      </c>
      <c r="F13" s="510" t="s">
        <v>831</v>
      </c>
      <c r="G13" s="474" t="s">
        <v>443</v>
      </c>
      <c r="H13" s="472">
        <v>9</v>
      </c>
      <c r="I13" s="472">
        <v>6</v>
      </c>
      <c r="J13" s="614">
        <f t="shared" si="0"/>
        <v>15</v>
      </c>
      <c r="K13" s="475">
        <v>79</v>
      </c>
      <c r="L13" s="475">
        <v>56</v>
      </c>
      <c r="M13" s="475">
        <v>135</v>
      </c>
      <c r="N13" s="475">
        <v>11</v>
      </c>
      <c r="O13" s="476" t="s">
        <v>795</v>
      </c>
      <c r="P13" s="477">
        <v>3</v>
      </c>
      <c r="Q13" s="478" t="s">
        <v>315</v>
      </c>
      <c r="R13" s="477" t="s">
        <v>117</v>
      </c>
      <c r="S13" s="479">
        <v>44</v>
      </c>
    </row>
    <row r="14" spans="1:19" ht="19.5" customHeight="1" x14ac:dyDescent="0.5">
      <c r="A14" s="470">
        <f t="shared" si="1"/>
        <v>10</v>
      </c>
      <c r="B14" s="470">
        <v>53010015</v>
      </c>
      <c r="C14" s="471" t="s">
        <v>190</v>
      </c>
      <c r="D14" s="470">
        <v>53010015</v>
      </c>
      <c r="E14" s="618" t="s">
        <v>670</v>
      </c>
      <c r="F14" s="622" t="s">
        <v>671</v>
      </c>
      <c r="G14" s="474" t="s">
        <v>671</v>
      </c>
      <c r="H14" s="472">
        <v>1</v>
      </c>
      <c r="I14" s="472">
        <v>4</v>
      </c>
      <c r="J14" s="614">
        <f t="shared" si="0"/>
        <v>5</v>
      </c>
      <c r="K14" s="475">
        <v>25</v>
      </c>
      <c r="L14" s="475">
        <v>22</v>
      </c>
      <c r="M14" s="475">
        <v>47</v>
      </c>
      <c r="N14" s="475">
        <v>9</v>
      </c>
      <c r="O14" s="476" t="s">
        <v>798</v>
      </c>
      <c r="P14" s="477" t="s">
        <v>119</v>
      </c>
      <c r="Q14" s="478" t="s">
        <v>315</v>
      </c>
      <c r="R14" s="477" t="s">
        <v>117</v>
      </c>
      <c r="S14" s="479">
        <v>50</v>
      </c>
    </row>
    <row r="15" spans="1:19" ht="19.5" customHeight="1" x14ac:dyDescent="0.5">
      <c r="A15" s="470">
        <f t="shared" si="1"/>
        <v>11</v>
      </c>
      <c r="B15" s="470">
        <v>53010016</v>
      </c>
      <c r="C15" s="471" t="s">
        <v>191</v>
      </c>
      <c r="D15" s="470">
        <v>53010016</v>
      </c>
      <c r="E15" s="617" t="s">
        <v>363</v>
      </c>
      <c r="F15" s="621" t="s">
        <v>830</v>
      </c>
      <c r="G15" s="516" t="s">
        <v>419</v>
      </c>
      <c r="H15" s="472"/>
      <c r="I15" s="472">
        <v>11</v>
      </c>
      <c r="J15" s="614">
        <f t="shared" si="0"/>
        <v>11</v>
      </c>
      <c r="K15" s="475">
        <v>63</v>
      </c>
      <c r="L15" s="475">
        <v>63</v>
      </c>
      <c r="M15" s="475">
        <v>126</v>
      </c>
      <c r="N15" s="475">
        <v>8</v>
      </c>
      <c r="O15" s="476" t="s">
        <v>796</v>
      </c>
      <c r="P15" s="477" t="s">
        <v>146</v>
      </c>
      <c r="Q15" s="478" t="s">
        <v>316</v>
      </c>
      <c r="R15" s="477" t="s">
        <v>117</v>
      </c>
      <c r="S15" s="479">
        <v>6</v>
      </c>
    </row>
    <row r="16" spans="1:19" ht="19.5" customHeight="1" x14ac:dyDescent="0.5">
      <c r="A16" s="470">
        <f t="shared" si="1"/>
        <v>12</v>
      </c>
      <c r="B16" s="470">
        <v>53010017</v>
      </c>
      <c r="C16" s="471" t="s">
        <v>192</v>
      </c>
      <c r="D16" s="470">
        <v>53010017</v>
      </c>
      <c r="E16" s="618" t="s">
        <v>828</v>
      </c>
      <c r="F16" s="510" t="s">
        <v>829</v>
      </c>
      <c r="G16" s="473" t="s">
        <v>580</v>
      </c>
      <c r="H16" s="472">
        <v>1</v>
      </c>
      <c r="I16" s="472">
        <v>1</v>
      </c>
      <c r="J16" s="614">
        <f t="shared" si="0"/>
        <v>2</v>
      </c>
      <c r="K16" s="475">
        <v>5</v>
      </c>
      <c r="L16" s="475">
        <v>10</v>
      </c>
      <c r="M16" s="475">
        <v>15</v>
      </c>
      <c r="N16" s="475">
        <v>5</v>
      </c>
      <c r="O16" s="476" t="s">
        <v>796</v>
      </c>
      <c r="P16" s="477" t="s">
        <v>123</v>
      </c>
      <c r="Q16" s="478" t="s">
        <v>316</v>
      </c>
      <c r="R16" s="477" t="s">
        <v>117</v>
      </c>
      <c r="S16" s="479">
        <v>5</v>
      </c>
    </row>
    <row r="17" spans="1:19" ht="19.5" customHeight="1" x14ac:dyDescent="0.5">
      <c r="A17" s="470">
        <f t="shared" si="1"/>
        <v>13</v>
      </c>
      <c r="B17" s="470">
        <v>53010018</v>
      </c>
      <c r="C17" s="471" t="s">
        <v>193</v>
      </c>
      <c r="D17" s="470">
        <v>53010018</v>
      </c>
      <c r="E17" s="605" t="s">
        <v>317</v>
      </c>
      <c r="F17" s="621" t="s">
        <v>832</v>
      </c>
      <c r="G17" s="473" t="s">
        <v>318</v>
      </c>
      <c r="H17" s="472">
        <v>2</v>
      </c>
      <c r="I17" s="472">
        <v>3</v>
      </c>
      <c r="J17" s="614">
        <f t="shared" si="0"/>
        <v>5</v>
      </c>
      <c r="K17" s="475">
        <v>27</v>
      </c>
      <c r="L17" s="475">
        <v>24</v>
      </c>
      <c r="M17" s="475">
        <v>51</v>
      </c>
      <c r="N17" s="475">
        <v>9</v>
      </c>
      <c r="O17" s="476" t="s">
        <v>798</v>
      </c>
      <c r="P17" s="477" t="s">
        <v>136</v>
      </c>
      <c r="Q17" s="478" t="s">
        <v>316</v>
      </c>
      <c r="R17" s="477" t="s">
        <v>117</v>
      </c>
      <c r="S17" s="479">
        <v>8</v>
      </c>
    </row>
    <row r="18" spans="1:19" ht="19.5" customHeight="1" x14ac:dyDescent="0.5">
      <c r="A18" s="470">
        <f t="shared" si="1"/>
        <v>14</v>
      </c>
      <c r="B18" s="470">
        <v>53010019</v>
      </c>
      <c r="C18" s="471" t="s">
        <v>9</v>
      </c>
      <c r="D18" s="470">
        <v>53010019</v>
      </c>
      <c r="E18" s="472" t="s">
        <v>672</v>
      </c>
      <c r="F18" s="622" t="s">
        <v>415</v>
      </c>
      <c r="G18" s="473" t="s">
        <v>580</v>
      </c>
      <c r="H18" s="472">
        <v>2</v>
      </c>
      <c r="I18" s="472">
        <v>9</v>
      </c>
      <c r="J18" s="614">
        <f t="shared" si="0"/>
        <v>11</v>
      </c>
      <c r="K18" s="475">
        <v>61</v>
      </c>
      <c r="L18" s="475">
        <v>49</v>
      </c>
      <c r="M18" s="475">
        <v>110</v>
      </c>
      <c r="N18" s="475">
        <v>8</v>
      </c>
      <c r="O18" s="476" t="s">
        <v>796</v>
      </c>
      <c r="P18" s="477" t="s">
        <v>132</v>
      </c>
      <c r="Q18" s="478" t="s">
        <v>316</v>
      </c>
      <c r="R18" s="477" t="s">
        <v>117</v>
      </c>
      <c r="S18" s="479">
        <v>9</v>
      </c>
    </row>
    <row r="19" spans="1:19" ht="19.5" customHeight="1" x14ac:dyDescent="0.5">
      <c r="A19" s="470">
        <f t="shared" si="1"/>
        <v>15</v>
      </c>
      <c r="B19" s="470">
        <v>53010020</v>
      </c>
      <c r="C19" s="471" t="s">
        <v>194</v>
      </c>
      <c r="D19" s="470">
        <v>53010020</v>
      </c>
      <c r="E19" s="472" t="s">
        <v>673</v>
      </c>
      <c r="F19" s="474" t="s">
        <v>416</v>
      </c>
      <c r="G19" s="473" t="s">
        <v>325</v>
      </c>
      <c r="H19" s="472">
        <v>21</v>
      </c>
      <c r="I19" s="472">
        <v>80</v>
      </c>
      <c r="J19" s="614">
        <f t="shared" si="0"/>
        <v>101</v>
      </c>
      <c r="K19" s="475">
        <v>1140</v>
      </c>
      <c r="L19" s="475">
        <v>1082</v>
      </c>
      <c r="M19" s="475">
        <v>2222</v>
      </c>
      <c r="N19" s="475">
        <v>70</v>
      </c>
      <c r="O19" s="476" t="s">
        <v>797</v>
      </c>
      <c r="P19" s="477" t="s">
        <v>319</v>
      </c>
      <c r="Q19" s="478" t="s">
        <v>320</v>
      </c>
      <c r="R19" s="477">
        <v>53000</v>
      </c>
      <c r="S19" s="479">
        <v>3</v>
      </c>
    </row>
    <row r="20" spans="1:19" ht="19.5" customHeight="1" x14ac:dyDescent="0.5">
      <c r="A20" s="470">
        <f t="shared" si="1"/>
        <v>16</v>
      </c>
      <c r="B20" s="470">
        <v>53010021</v>
      </c>
      <c r="C20" s="471" t="s">
        <v>195</v>
      </c>
      <c r="D20" s="470">
        <v>53010021</v>
      </c>
      <c r="E20" s="618" t="s">
        <v>353</v>
      </c>
      <c r="F20" s="473" t="s">
        <v>580</v>
      </c>
      <c r="G20" s="516" t="s">
        <v>431</v>
      </c>
      <c r="H20" s="472">
        <v>1</v>
      </c>
      <c r="I20" s="472">
        <v>7</v>
      </c>
      <c r="J20" s="614">
        <f t="shared" si="0"/>
        <v>8</v>
      </c>
      <c r="K20" s="475">
        <v>61</v>
      </c>
      <c r="L20" s="475">
        <v>32</v>
      </c>
      <c r="M20" s="475">
        <v>93</v>
      </c>
      <c r="N20" s="475">
        <v>8</v>
      </c>
      <c r="O20" s="476" t="s">
        <v>796</v>
      </c>
      <c r="P20" s="477" t="s">
        <v>115</v>
      </c>
      <c r="Q20" s="478" t="s">
        <v>321</v>
      </c>
      <c r="R20" s="477" t="s">
        <v>117</v>
      </c>
      <c r="S20" s="479">
        <v>12</v>
      </c>
    </row>
    <row r="21" spans="1:19" ht="19.5" customHeight="1" x14ac:dyDescent="0.5">
      <c r="A21" s="470">
        <f t="shared" si="1"/>
        <v>17</v>
      </c>
      <c r="B21" s="470">
        <v>53010022</v>
      </c>
      <c r="C21" s="471" t="s">
        <v>196</v>
      </c>
      <c r="D21" s="470">
        <v>53010022</v>
      </c>
      <c r="E21" s="617" t="s">
        <v>834</v>
      </c>
      <c r="F21" s="473" t="s">
        <v>833</v>
      </c>
      <c r="G21" s="473" t="s">
        <v>581</v>
      </c>
      <c r="H21" s="472"/>
      <c r="I21" s="472">
        <v>3</v>
      </c>
      <c r="J21" s="614">
        <f t="shared" si="0"/>
        <v>3</v>
      </c>
      <c r="K21" s="475">
        <v>28</v>
      </c>
      <c r="L21" s="475">
        <v>35</v>
      </c>
      <c r="M21" s="475">
        <v>63</v>
      </c>
      <c r="N21" s="475">
        <v>8</v>
      </c>
      <c r="O21" s="476" t="s">
        <v>796</v>
      </c>
      <c r="P21" s="477">
        <v>5</v>
      </c>
      <c r="Q21" s="478" t="s">
        <v>321</v>
      </c>
      <c r="R21" s="477" t="s">
        <v>117</v>
      </c>
      <c r="S21" s="479">
        <v>15</v>
      </c>
    </row>
    <row r="22" spans="1:19" ht="19.5" customHeight="1" x14ac:dyDescent="0.5">
      <c r="A22" s="470">
        <f t="shared" si="1"/>
        <v>18</v>
      </c>
      <c r="B22" s="470">
        <v>53010027</v>
      </c>
      <c r="C22" s="471" t="s">
        <v>197</v>
      </c>
      <c r="D22" s="470">
        <v>53010027</v>
      </c>
      <c r="E22" s="617" t="s">
        <v>322</v>
      </c>
      <c r="F22" s="473" t="s">
        <v>323</v>
      </c>
      <c r="G22" s="473" t="s">
        <v>323</v>
      </c>
      <c r="H22" s="472">
        <v>1</v>
      </c>
      <c r="I22" s="472">
        <v>6</v>
      </c>
      <c r="J22" s="614">
        <f t="shared" si="0"/>
        <v>7</v>
      </c>
      <c r="K22" s="475">
        <v>51</v>
      </c>
      <c r="L22" s="475">
        <v>31</v>
      </c>
      <c r="M22" s="475">
        <v>82</v>
      </c>
      <c r="N22" s="475">
        <v>8</v>
      </c>
      <c r="O22" s="476" t="s">
        <v>796</v>
      </c>
      <c r="P22" s="477" t="s">
        <v>132</v>
      </c>
      <c r="Q22" s="478" t="s">
        <v>124</v>
      </c>
      <c r="R22" s="477" t="s">
        <v>117</v>
      </c>
      <c r="S22" s="479">
        <v>7</v>
      </c>
    </row>
    <row r="23" spans="1:19" ht="19.5" customHeight="1" x14ac:dyDescent="0.5">
      <c r="A23" s="470">
        <f t="shared" si="1"/>
        <v>19</v>
      </c>
      <c r="B23" s="470">
        <v>53010028</v>
      </c>
      <c r="C23" s="471" t="s">
        <v>11</v>
      </c>
      <c r="D23" s="470">
        <v>53010028</v>
      </c>
      <c r="E23" s="618" t="s">
        <v>835</v>
      </c>
      <c r="F23" s="505" t="s">
        <v>836</v>
      </c>
      <c r="G23" s="505" t="s">
        <v>582</v>
      </c>
      <c r="H23" s="472"/>
      <c r="I23" s="472">
        <v>2</v>
      </c>
      <c r="J23" s="614">
        <f t="shared" si="0"/>
        <v>2</v>
      </c>
      <c r="K23" s="475">
        <v>21</v>
      </c>
      <c r="L23" s="475">
        <v>6</v>
      </c>
      <c r="M23" s="475">
        <v>27</v>
      </c>
      <c r="N23" s="475">
        <v>7</v>
      </c>
      <c r="O23" s="476" t="s">
        <v>796</v>
      </c>
      <c r="P23" s="477" t="s">
        <v>119</v>
      </c>
      <c r="Q23" s="478" t="s">
        <v>174</v>
      </c>
      <c r="R23" s="477" t="s">
        <v>117</v>
      </c>
      <c r="S23" s="479">
        <v>25</v>
      </c>
    </row>
    <row r="24" spans="1:19" ht="19.5" customHeight="1" x14ac:dyDescent="0.5">
      <c r="A24" s="470">
        <f t="shared" si="1"/>
        <v>20</v>
      </c>
      <c r="B24" s="470">
        <v>53010030</v>
      </c>
      <c r="C24" s="471" t="s">
        <v>198</v>
      </c>
      <c r="D24" s="470">
        <v>53010030</v>
      </c>
      <c r="E24" s="618" t="s">
        <v>846</v>
      </c>
      <c r="F24" s="474" t="s">
        <v>365</v>
      </c>
      <c r="G24" s="508" t="s">
        <v>365</v>
      </c>
      <c r="H24" s="472">
        <v>2</v>
      </c>
      <c r="I24" s="472">
        <v>5</v>
      </c>
      <c r="J24" s="614">
        <f t="shared" si="0"/>
        <v>7</v>
      </c>
      <c r="K24" s="475">
        <v>39</v>
      </c>
      <c r="L24" s="475">
        <v>28</v>
      </c>
      <c r="M24" s="475">
        <v>67</v>
      </c>
      <c r="N24" s="475">
        <v>9</v>
      </c>
      <c r="O24" s="476" t="s">
        <v>798</v>
      </c>
      <c r="P24" s="477" t="s">
        <v>120</v>
      </c>
      <c r="Q24" s="478" t="s">
        <v>174</v>
      </c>
      <c r="R24" s="477" t="s">
        <v>117</v>
      </c>
      <c r="S24" s="479">
        <v>28</v>
      </c>
    </row>
    <row r="25" spans="1:19" ht="19.5" customHeight="1" x14ac:dyDescent="0.5">
      <c r="A25" s="470">
        <f t="shared" si="1"/>
        <v>21</v>
      </c>
      <c r="B25" s="470">
        <v>53010035</v>
      </c>
      <c r="C25" s="471" t="s">
        <v>199</v>
      </c>
      <c r="D25" s="470">
        <v>53010035</v>
      </c>
      <c r="E25" s="624" t="s">
        <v>583</v>
      </c>
      <c r="F25" s="506" t="s">
        <v>838</v>
      </c>
      <c r="G25" s="516" t="s">
        <v>410</v>
      </c>
      <c r="H25" s="472"/>
      <c r="I25" s="472">
        <v>2</v>
      </c>
      <c r="J25" s="614">
        <f t="shared" si="0"/>
        <v>2</v>
      </c>
      <c r="K25" s="475">
        <v>8</v>
      </c>
      <c r="L25" s="475">
        <v>16</v>
      </c>
      <c r="M25" s="475">
        <v>24</v>
      </c>
      <c r="N25" s="475">
        <v>8</v>
      </c>
      <c r="O25" s="476" t="s">
        <v>796</v>
      </c>
      <c r="P25" s="477" t="s">
        <v>159</v>
      </c>
      <c r="Q25" s="478" t="s">
        <v>554</v>
      </c>
      <c r="R25" s="477" t="s">
        <v>117</v>
      </c>
      <c r="S25" s="479">
        <v>17</v>
      </c>
    </row>
    <row r="26" spans="1:19" ht="19.5" customHeight="1" x14ac:dyDescent="0.5">
      <c r="A26" s="470">
        <f t="shared" si="1"/>
        <v>22</v>
      </c>
      <c r="B26" s="470">
        <v>53010036</v>
      </c>
      <c r="C26" s="471" t="s">
        <v>200</v>
      </c>
      <c r="D26" s="470">
        <v>53010036</v>
      </c>
      <c r="E26" s="617" t="s">
        <v>612</v>
      </c>
      <c r="F26" s="474" t="s">
        <v>611</v>
      </c>
      <c r="G26" s="474" t="s">
        <v>611</v>
      </c>
      <c r="H26" s="472">
        <v>4</v>
      </c>
      <c r="I26" s="472">
        <v>6</v>
      </c>
      <c r="J26" s="614">
        <f t="shared" si="0"/>
        <v>10</v>
      </c>
      <c r="K26" s="475">
        <v>65</v>
      </c>
      <c r="L26" s="475">
        <v>55</v>
      </c>
      <c r="M26" s="475">
        <v>120</v>
      </c>
      <c r="N26" s="475">
        <v>8</v>
      </c>
      <c r="O26" s="476" t="s">
        <v>796</v>
      </c>
      <c r="P26" s="477" t="s">
        <v>119</v>
      </c>
      <c r="Q26" s="478" t="s">
        <v>554</v>
      </c>
      <c r="R26" s="477" t="s">
        <v>117</v>
      </c>
      <c r="S26" s="479">
        <v>14</v>
      </c>
    </row>
    <row r="27" spans="1:19" ht="19.5" customHeight="1" x14ac:dyDescent="0.5">
      <c r="A27" s="470">
        <f t="shared" si="1"/>
        <v>23</v>
      </c>
      <c r="B27" s="470">
        <v>53010037</v>
      </c>
      <c r="C27" s="471" t="s">
        <v>201</v>
      </c>
      <c r="D27" s="470">
        <v>53010037</v>
      </c>
      <c r="E27" s="624" t="s">
        <v>583</v>
      </c>
      <c r="F27" s="506" t="s">
        <v>410</v>
      </c>
      <c r="G27" s="516" t="s">
        <v>410</v>
      </c>
      <c r="H27" s="472">
        <v>6</v>
      </c>
      <c r="I27" s="472">
        <v>9</v>
      </c>
      <c r="J27" s="614">
        <f t="shared" si="0"/>
        <v>15</v>
      </c>
      <c r="K27" s="475">
        <v>70</v>
      </c>
      <c r="L27" s="475">
        <v>56</v>
      </c>
      <c r="M27" s="475">
        <v>126</v>
      </c>
      <c r="N27" s="475">
        <v>11</v>
      </c>
      <c r="O27" s="476" t="s">
        <v>795</v>
      </c>
      <c r="P27" s="477" t="s">
        <v>136</v>
      </c>
      <c r="Q27" s="478" t="s">
        <v>554</v>
      </c>
      <c r="R27" s="477" t="s">
        <v>117</v>
      </c>
      <c r="S27" s="479">
        <v>15</v>
      </c>
    </row>
    <row r="28" spans="1:19" ht="19.5" customHeight="1" x14ac:dyDescent="0.5">
      <c r="A28" s="470">
        <f t="shared" si="1"/>
        <v>24</v>
      </c>
      <c r="B28" s="470">
        <v>53010038</v>
      </c>
      <c r="C28" s="471" t="s">
        <v>823</v>
      </c>
      <c r="D28" s="470">
        <v>53010038</v>
      </c>
      <c r="E28" s="617" t="s">
        <v>837</v>
      </c>
      <c r="F28" s="473" t="s">
        <v>326</v>
      </c>
      <c r="G28" s="527" t="s">
        <v>327</v>
      </c>
      <c r="H28" s="472">
        <v>1</v>
      </c>
      <c r="I28" s="472">
        <v>1</v>
      </c>
      <c r="J28" s="614">
        <f t="shared" si="0"/>
        <v>2</v>
      </c>
      <c r="K28" s="475">
        <v>3</v>
      </c>
      <c r="L28" s="475">
        <v>4</v>
      </c>
      <c r="M28" s="475">
        <v>7</v>
      </c>
      <c r="N28" s="475">
        <v>5</v>
      </c>
      <c r="O28" s="476" t="s">
        <v>796</v>
      </c>
      <c r="P28" s="477" t="s">
        <v>146</v>
      </c>
      <c r="Q28" s="478" t="s">
        <v>554</v>
      </c>
      <c r="R28" s="477" t="s">
        <v>117</v>
      </c>
      <c r="S28" s="479">
        <v>16</v>
      </c>
    </row>
    <row r="29" spans="1:19" ht="19.5" customHeight="1" x14ac:dyDescent="0.5">
      <c r="A29" s="470">
        <f t="shared" si="1"/>
        <v>25</v>
      </c>
      <c r="B29" s="470">
        <v>53010039</v>
      </c>
      <c r="C29" s="471" t="s">
        <v>15</v>
      </c>
      <c r="D29" s="470">
        <v>53010039</v>
      </c>
      <c r="E29" s="617" t="s">
        <v>422</v>
      </c>
      <c r="F29" s="516" t="s">
        <v>423</v>
      </c>
      <c r="G29" s="516" t="s">
        <v>423</v>
      </c>
      <c r="H29" s="472">
        <v>3</v>
      </c>
      <c r="I29" s="472">
        <v>3</v>
      </c>
      <c r="J29" s="614">
        <f t="shared" si="0"/>
        <v>6</v>
      </c>
      <c r="K29" s="475">
        <v>55</v>
      </c>
      <c r="L29" s="475">
        <v>54</v>
      </c>
      <c r="M29" s="475">
        <v>109</v>
      </c>
      <c r="N29" s="475">
        <v>8</v>
      </c>
      <c r="O29" s="476" t="s">
        <v>796</v>
      </c>
      <c r="P29" s="477" t="s">
        <v>123</v>
      </c>
      <c r="Q29" s="478" t="s">
        <v>554</v>
      </c>
      <c r="R29" s="477" t="s">
        <v>117</v>
      </c>
      <c r="S29" s="479">
        <v>24</v>
      </c>
    </row>
    <row r="30" spans="1:19" ht="19.5" customHeight="1" x14ac:dyDescent="0.5">
      <c r="A30" s="470">
        <f>A29+1</f>
        <v>26</v>
      </c>
      <c r="B30" s="470">
        <v>53010041</v>
      </c>
      <c r="C30" s="471" t="s">
        <v>203</v>
      </c>
      <c r="D30" s="470">
        <v>53010041</v>
      </c>
      <c r="E30" s="617" t="s">
        <v>839</v>
      </c>
      <c r="F30" s="473" t="s">
        <v>330</v>
      </c>
      <c r="G30" s="473" t="s">
        <v>328</v>
      </c>
      <c r="H30" s="472"/>
      <c r="I30" s="472">
        <v>2</v>
      </c>
      <c r="J30" s="614">
        <f t="shared" si="0"/>
        <v>2</v>
      </c>
      <c r="K30" s="475">
        <v>17</v>
      </c>
      <c r="L30" s="475">
        <v>11</v>
      </c>
      <c r="M30" s="475">
        <v>28</v>
      </c>
      <c r="N30" s="475">
        <v>8</v>
      </c>
      <c r="O30" s="476" t="s">
        <v>796</v>
      </c>
      <c r="P30" s="477" t="s">
        <v>123</v>
      </c>
      <c r="Q30" s="478" t="s">
        <v>329</v>
      </c>
      <c r="R30" s="477">
        <v>53000</v>
      </c>
      <c r="S30" s="479">
        <v>2</v>
      </c>
    </row>
    <row r="31" spans="1:19" ht="19.5" customHeight="1" x14ac:dyDescent="0.5">
      <c r="A31" s="470">
        <f t="shared" si="1"/>
        <v>27</v>
      </c>
      <c r="B31" s="470">
        <v>53010042</v>
      </c>
      <c r="C31" s="471" t="s">
        <v>649</v>
      </c>
      <c r="D31" s="470">
        <v>53010042</v>
      </c>
      <c r="E31" s="618" t="s">
        <v>447</v>
      </c>
      <c r="F31" s="502" t="s">
        <v>330</v>
      </c>
      <c r="G31" s="473" t="s">
        <v>448</v>
      </c>
      <c r="H31" s="472">
        <v>3</v>
      </c>
      <c r="I31" s="472">
        <v>9</v>
      </c>
      <c r="J31" s="614">
        <f t="shared" si="0"/>
        <v>12</v>
      </c>
      <c r="K31" s="475">
        <v>51</v>
      </c>
      <c r="L31" s="475">
        <v>31</v>
      </c>
      <c r="M31" s="475">
        <v>82</v>
      </c>
      <c r="N31" s="475">
        <v>12</v>
      </c>
      <c r="O31" s="476" t="s">
        <v>797</v>
      </c>
      <c r="P31" s="477" t="s">
        <v>119</v>
      </c>
      <c r="Q31" s="478" t="s">
        <v>329</v>
      </c>
      <c r="R31" s="477" t="s">
        <v>117</v>
      </c>
      <c r="S31" s="479">
        <v>1.5</v>
      </c>
    </row>
    <row r="32" spans="1:19" ht="19.5" customHeight="1" x14ac:dyDescent="0.5">
      <c r="A32" s="487">
        <f t="shared" si="1"/>
        <v>28</v>
      </c>
      <c r="B32" s="487">
        <v>53010043</v>
      </c>
      <c r="C32" s="488" t="s">
        <v>204</v>
      </c>
      <c r="D32" s="487">
        <v>53010043</v>
      </c>
      <c r="E32" s="628" t="s">
        <v>641</v>
      </c>
      <c r="F32" s="503" t="s">
        <v>331</v>
      </c>
      <c r="G32" s="503" t="s">
        <v>674</v>
      </c>
      <c r="H32" s="489"/>
      <c r="I32" s="489">
        <v>4</v>
      </c>
      <c r="J32" s="615">
        <f t="shared" si="0"/>
        <v>4</v>
      </c>
      <c r="K32" s="492">
        <v>27</v>
      </c>
      <c r="L32" s="492">
        <v>13</v>
      </c>
      <c r="M32" s="492">
        <v>40</v>
      </c>
      <c r="N32" s="492">
        <v>8</v>
      </c>
      <c r="O32" s="493" t="s">
        <v>796</v>
      </c>
      <c r="P32" s="494" t="s">
        <v>120</v>
      </c>
      <c r="Q32" s="495" t="s">
        <v>329</v>
      </c>
      <c r="R32" s="494" t="s">
        <v>117</v>
      </c>
      <c r="S32" s="479">
        <v>8</v>
      </c>
    </row>
    <row r="33" spans="1:19" ht="19.5" customHeight="1" x14ac:dyDescent="0.5">
      <c r="A33" s="740"/>
      <c r="B33" s="740"/>
      <c r="C33" s="741"/>
      <c r="D33" s="740"/>
      <c r="E33" s="742"/>
      <c r="F33" s="743"/>
      <c r="G33" s="743"/>
      <c r="H33" s="744"/>
      <c r="I33" s="744"/>
      <c r="J33" s="745"/>
      <c r="K33" s="746"/>
      <c r="L33" s="746"/>
      <c r="M33" s="746"/>
      <c r="N33" s="746"/>
      <c r="O33" s="747"/>
      <c r="P33" s="748"/>
      <c r="Q33" s="749"/>
      <c r="R33" s="336">
        <v>19</v>
      </c>
      <c r="S33" s="734"/>
    </row>
    <row r="34" spans="1:19" ht="19.5" customHeight="1" x14ac:dyDescent="0.5">
      <c r="A34" s="933" t="s">
        <v>41</v>
      </c>
      <c r="B34" s="933" t="s">
        <v>304</v>
      </c>
      <c r="C34" s="933" t="s">
        <v>165</v>
      </c>
      <c r="D34" s="933" t="s">
        <v>304</v>
      </c>
      <c r="E34" s="934" t="s">
        <v>305</v>
      </c>
      <c r="F34" s="931" t="s">
        <v>306</v>
      </c>
      <c r="G34" s="932" t="s">
        <v>307</v>
      </c>
      <c r="H34" s="735" t="s">
        <v>617</v>
      </c>
      <c r="I34" s="735"/>
      <c r="J34" s="735"/>
      <c r="K34" s="736" t="s">
        <v>308</v>
      </c>
      <c r="L34" s="736"/>
      <c r="M34" s="736"/>
      <c r="N34" s="736"/>
      <c r="O34" s="737" t="s">
        <v>309</v>
      </c>
      <c r="P34" s="738" t="s">
        <v>310</v>
      </c>
      <c r="Q34" s="739"/>
      <c r="R34" s="392" t="s">
        <v>110</v>
      </c>
      <c r="S34" s="393" t="s">
        <v>311</v>
      </c>
    </row>
    <row r="35" spans="1:19" ht="19.5" customHeight="1" x14ac:dyDescent="0.5">
      <c r="A35" s="928"/>
      <c r="B35" s="926"/>
      <c r="C35" s="926"/>
      <c r="D35" s="926"/>
      <c r="E35" s="926"/>
      <c r="F35" s="926"/>
      <c r="G35" s="926"/>
      <c r="H35" s="394" t="s">
        <v>70</v>
      </c>
      <c r="I35" s="394" t="s">
        <v>71</v>
      </c>
      <c r="J35" s="394" t="s">
        <v>44</v>
      </c>
      <c r="K35" s="394" t="s">
        <v>70</v>
      </c>
      <c r="L35" s="394" t="s">
        <v>71</v>
      </c>
      <c r="M35" s="394" t="s">
        <v>44</v>
      </c>
      <c r="N35" s="394" t="s">
        <v>106</v>
      </c>
      <c r="O35" s="395" t="s">
        <v>160</v>
      </c>
      <c r="P35" s="396" t="s">
        <v>111</v>
      </c>
      <c r="Q35" s="397" t="s">
        <v>112</v>
      </c>
      <c r="R35" s="396" t="s">
        <v>113</v>
      </c>
      <c r="S35" s="398" t="s">
        <v>312</v>
      </c>
    </row>
    <row r="36" spans="1:19" ht="19.5" customHeight="1" x14ac:dyDescent="0.5">
      <c r="A36" s="470">
        <f>A32+1</f>
        <v>29</v>
      </c>
      <c r="B36" s="470">
        <v>53010044</v>
      </c>
      <c r="C36" s="471" t="s">
        <v>17</v>
      </c>
      <c r="D36" s="470">
        <v>53010044</v>
      </c>
      <c r="E36" s="618" t="s">
        <v>840</v>
      </c>
      <c r="F36" s="473" t="s">
        <v>584</v>
      </c>
      <c r="G36" s="473" t="s">
        <v>675</v>
      </c>
      <c r="H36" s="472">
        <v>1</v>
      </c>
      <c r="I36" s="472">
        <v>2</v>
      </c>
      <c r="J36" s="614">
        <f t="shared" si="0"/>
        <v>3</v>
      </c>
      <c r="K36" s="475">
        <v>22</v>
      </c>
      <c r="L36" s="475">
        <v>17</v>
      </c>
      <c r="M36" s="475">
        <v>39</v>
      </c>
      <c r="N36" s="475">
        <v>6</v>
      </c>
      <c r="O36" s="476" t="s">
        <v>796</v>
      </c>
      <c r="P36" s="477" t="s">
        <v>115</v>
      </c>
      <c r="Q36" s="478" t="s">
        <v>134</v>
      </c>
      <c r="R36" s="477" t="s">
        <v>117</v>
      </c>
      <c r="S36" s="479">
        <v>20</v>
      </c>
    </row>
    <row r="37" spans="1:19" ht="19.5" customHeight="1" x14ac:dyDescent="0.5">
      <c r="A37" s="470">
        <f t="shared" si="1"/>
        <v>30</v>
      </c>
      <c r="B37" s="470">
        <v>53010049</v>
      </c>
      <c r="C37" s="471" t="s">
        <v>19</v>
      </c>
      <c r="D37" s="470">
        <v>53010049</v>
      </c>
      <c r="E37" s="618" t="s">
        <v>340</v>
      </c>
      <c r="F37" s="473" t="s">
        <v>332</v>
      </c>
      <c r="G37" s="528" t="s">
        <v>341</v>
      </c>
      <c r="H37" s="609"/>
      <c r="I37" s="609">
        <v>5</v>
      </c>
      <c r="J37" s="614">
        <v>0</v>
      </c>
      <c r="K37" s="475">
        <v>54</v>
      </c>
      <c r="L37" s="475">
        <v>35</v>
      </c>
      <c r="M37" s="475">
        <v>89</v>
      </c>
      <c r="N37" s="475">
        <v>9</v>
      </c>
      <c r="O37" s="476" t="s">
        <v>798</v>
      </c>
      <c r="P37" s="477" t="s">
        <v>120</v>
      </c>
      <c r="Q37" s="478" t="s">
        <v>134</v>
      </c>
      <c r="R37" s="477" t="s">
        <v>117</v>
      </c>
      <c r="S37" s="479">
        <v>25</v>
      </c>
    </row>
    <row r="38" spans="1:19" ht="19.5" customHeight="1" x14ac:dyDescent="0.5">
      <c r="A38" s="470">
        <f t="shared" si="1"/>
        <v>31</v>
      </c>
      <c r="B38" s="470">
        <v>53010051</v>
      </c>
      <c r="C38" s="471" t="s">
        <v>205</v>
      </c>
      <c r="D38" s="470">
        <v>53010051</v>
      </c>
      <c r="E38" s="617" t="s">
        <v>324</v>
      </c>
      <c r="F38" s="473" t="s">
        <v>585</v>
      </c>
      <c r="G38" s="528" t="s">
        <v>585</v>
      </c>
      <c r="H38" s="472">
        <v>3</v>
      </c>
      <c r="I38" s="472">
        <v>13</v>
      </c>
      <c r="J38" s="614">
        <f t="shared" si="0"/>
        <v>16</v>
      </c>
      <c r="K38" s="475">
        <v>83</v>
      </c>
      <c r="L38" s="475">
        <v>62</v>
      </c>
      <c r="M38" s="475">
        <v>145</v>
      </c>
      <c r="N38" s="475">
        <v>12</v>
      </c>
      <c r="O38" s="476" t="s">
        <v>797</v>
      </c>
      <c r="P38" s="477" t="s">
        <v>148</v>
      </c>
      <c r="Q38" s="478" t="s">
        <v>134</v>
      </c>
      <c r="R38" s="477" t="s">
        <v>117</v>
      </c>
      <c r="S38" s="479">
        <v>22</v>
      </c>
    </row>
    <row r="39" spans="1:19" ht="19.5" customHeight="1" x14ac:dyDescent="0.5">
      <c r="A39" s="470">
        <f t="shared" si="1"/>
        <v>32</v>
      </c>
      <c r="B39" s="470">
        <v>53010052</v>
      </c>
      <c r="C39" s="471" t="s">
        <v>206</v>
      </c>
      <c r="D39" s="470">
        <v>53010052</v>
      </c>
      <c r="E39" s="617" t="s">
        <v>841</v>
      </c>
      <c r="F39" s="473" t="s">
        <v>334</v>
      </c>
      <c r="G39" s="473" t="s">
        <v>334</v>
      </c>
      <c r="H39" s="472">
        <v>1</v>
      </c>
      <c r="I39" s="472">
        <v>3</v>
      </c>
      <c r="J39" s="614">
        <f t="shared" si="0"/>
        <v>4</v>
      </c>
      <c r="K39" s="475">
        <v>27</v>
      </c>
      <c r="L39" s="475">
        <v>21</v>
      </c>
      <c r="M39" s="475">
        <v>48</v>
      </c>
      <c r="N39" s="475">
        <v>8</v>
      </c>
      <c r="O39" s="476" t="s">
        <v>796</v>
      </c>
      <c r="P39" s="477" t="s">
        <v>120</v>
      </c>
      <c r="Q39" s="478" t="s">
        <v>335</v>
      </c>
      <c r="R39" s="477" t="s">
        <v>336</v>
      </c>
      <c r="S39" s="479">
        <v>16</v>
      </c>
    </row>
    <row r="40" spans="1:19" ht="19.5" customHeight="1" x14ac:dyDescent="0.5">
      <c r="A40" s="470">
        <f t="shared" si="1"/>
        <v>33</v>
      </c>
      <c r="B40" s="470">
        <v>53010054</v>
      </c>
      <c r="C40" s="471" t="s">
        <v>207</v>
      </c>
      <c r="D40" s="470">
        <v>53010054</v>
      </c>
      <c r="E40" s="617" t="s">
        <v>418</v>
      </c>
      <c r="F40" s="473" t="s">
        <v>417</v>
      </c>
      <c r="G40" s="473" t="s">
        <v>417</v>
      </c>
      <c r="H40" s="472">
        <v>2</v>
      </c>
      <c r="I40" s="472">
        <v>7</v>
      </c>
      <c r="J40" s="614">
        <f t="shared" si="0"/>
        <v>9</v>
      </c>
      <c r="K40" s="475">
        <v>56</v>
      </c>
      <c r="L40" s="475">
        <v>60</v>
      </c>
      <c r="M40" s="475">
        <v>116</v>
      </c>
      <c r="N40" s="475">
        <v>8</v>
      </c>
      <c r="O40" s="476" t="s">
        <v>796</v>
      </c>
      <c r="P40" s="477" t="s">
        <v>136</v>
      </c>
      <c r="Q40" s="478" t="s">
        <v>335</v>
      </c>
      <c r="R40" s="477" t="s">
        <v>336</v>
      </c>
      <c r="S40" s="479">
        <v>13</v>
      </c>
    </row>
    <row r="41" spans="1:19" ht="19.5" customHeight="1" x14ac:dyDescent="0.5">
      <c r="A41" s="470">
        <f t="shared" si="1"/>
        <v>34</v>
      </c>
      <c r="B41" s="470">
        <v>53010055</v>
      </c>
      <c r="C41" s="471" t="s">
        <v>208</v>
      </c>
      <c r="D41" s="470">
        <v>53010055</v>
      </c>
      <c r="E41" s="617" t="s">
        <v>642</v>
      </c>
      <c r="F41" s="506" t="s">
        <v>842</v>
      </c>
      <c r="G41" s="516" t="s">
        <v>417</v>
      </c>
      <c r="H41" s="472"/>
      <c r="I41" s="472">
        <v>2</v>
      </c>
      <c r="J41" s="614">
        <f t="shared" si="0"/>
        <v>2</v>
      </c>
      <c r="K41" s="475">
        <v>12</v>
      </c>
      <c r="L41" s="475">
        <v>12</v>
      </c>
      <c r="M41" s="475">
        <v>24</v>
      </c>
      <c r="N41" s="475">
        <v>7</v>
      </c>
      <c r="O41" s="476" t="s">
        <v>796</v>
      </c>
      <c r="P41" s="477" t="s">
        <v>119</v>
      </c>
      <c r="Q41" s="478" t="s">
        <v>335</v>
      </c>
      <c r="R41" s="477" t="s">
        <v>336</v>
      </c>
      <c r="S41" s="479">
        <v>10</v>
      </c>
    </row>
    <row r="42" spans="1:19" ht="19.5" customHeight="1" x14ac:dyDescent="0.5">
      <c r="A42" s="470">
        <f>A41+1</f>
        <v>35</v>
      </c>
      <c r="B42" s="470">
        <v>53010057</v>
      </c>
      <c r="C42" s="471" t="s">
        <v>209</v>
      </c>
      <c r="D42" s="470">
        <v>53010057</v>
      </c>
      <c r="E42" s="617" t="s">
        <v>413</v>
      </c>
      <c r="F42" s="473" t="s">
        <v>419</v>
      </c>
      <c r="G42" s="516" t="s">
        <v>414</v>
      </c>
      <c r="H42" s="472">
        <v>5</v>
      </c>
      <c r="I42" s="472">
        <v>11</v>
      </c>
      <c r="J42" s="614">
        <f t="shared" si="0"/>
        <v>16</v>
      </c>
      <c r="K42" s="475">
        <v>76</v>
      </c>
      <c r="L42" s="475">
        <v>68</v>
      </c>
      <c r="M42" s="475">
        <v>144</v>
      </c>
      <c r="N42" s="475">
        <v>12</v>
      </c>
      <c r="O42" s="476" t="s">
        <v>797</v>
      </c>
      <c r="P42" s="477" t="s">
        <v>123</v>
      </c>
      <c r="Q42" s="478" t="s">
        <v>137</v>
      </c>
      <c r="R42" s="477" t="s">
        <v>117</v>
      </c>
      <c r="S42" s="479">
        <v>33</v>
      </c>
    </row>
    <row r="43" spans="1:19" ht="19.5" customHeight="1" x14ac:dyDescent="0.5">
      <c r="A43" s="470">
        <f t="shared" si="1"/>
        <v>36</v>
      </c>
      <c r="B43" s="470">
        <v>53010058</v>
      </c>
      <c r="C43" s="471" t="s">
        <v>210</v>
      </c>
      <c r="D43" s="470">
        <v>53010058</v>
      </c>
      <c r="E43" s="617" t="s">
        <v>409</v>
      </c>
      <c r="F43" s="506" t="s">
        <v>843</v>
      </c>
      <c r="G43" s="516" t="s">
        <v>676</v>
      </c>
      <c r="H43" s="472">
        <v>1</v>
      </c>
      <c r="I43" s="472">
        <v>5</v>
      </c>
      <c r="J43" s="614">
        <f t="shared" si="0"/>
        <v>6</v>
      </c>
      <c r="K43" s="475">
        <v>40</v>
      </c>
      <c r="L43" s="475">
        <v>33</v>
      </c>
      <c r="M43" s="475">
        <v>73</v>
      </c>
      <c r="N43" s="475">
        <v>9</v>
      </c>
      <c r="O43" s="476" t="s">
        <v>798</v>
      </c>
      <c r="P43" s="477" t="s">
        <v>148</v>
      </c>
      <c r="Q43" s="478" t="s">
        <v>137</v>
      </c>
      <c r="R43" s="477" t="s">
        <v>117</v>
      </c>
      <c r="S43" s="479">
        <v>28</v>
      </c>
    </row>
    <row r="44" spans="1:19" ht="19.5" customHeight="1" x14ac:dyDescent="0.5">
      <c r="A44" s="470">
        <f t="shared" si="1"/>
        <v>37</v>
      </c>
      <c r="B44" s="470">
        <v>53010059</v>
      </c>
      <c r="C44" s="471" t="s">
        <v>21</v>
      </c>
      <c r="D44" s="470">
        <v>53010059</v>
      </c>
      <c r="E44" s="618" t="s">
        <v>847</v>
      </c>
      <c r="F44" s="473" t="s">
        <v>586</v>
      </c>
      <c r="G44" s="505" t="s">
        <v>677</v>
      </c>
      <c r="H44" s="472">
        <v>2</v>
      </c>
      <c r="I44" s="472">
        <v>7</v>
      </c>
      <c r="J44" s="614">
        <f t="shared" si="0"/>
        <v>9</v>
      </c>
      <c r="K44" s="475">
        <v>39</v>
      </c>
      <c r="L44" s="475">
        <v>47</v>
      </c>
      <c r="M44" s="475">
        <v>86</v>
      </c>
      <c r="N44" s="475">
        <v>8</v>
      </c>
      <c r="O44" s="476" t="s">
        <v>796</v>
      </c>
      <c r="P44" s="477" t="s">
        <v>120</v>
      </c>
      <c r="Q44" s="478" t="s">
        <v>338</v>
      </c>
      <c r="R44" s="477" t="s">
        <v>117</v>
      </c>
      <c r="S44" s="479">
        <v>31</v>
      </c>
    </row>
    <row r="45" spans="1:19" ht="19.5" customHeight="1" x14ac:dyDescent="0.5">
      <c r="A45" s="470">
        <f t="shared" si="1"/>
        <v>38</v>
      </c>
      <c r="B45" s="470">
        <v>53010061</v>
      </c>
      <c r="C45" s="471" t="s">
        <v>211</v>
      </c>
      <c r="D45" s="470">
        <v>53010061</v>
      </c>
      <c r="E45" s="618" t="s">
        <v>678</v>
      </c>
      <c r="F45" s="518" t="s">
        <v>408</v>
      </c>
      <c r="G45" s="505" t="s">
        <v>679</v>
      </c>
      <c r="H45" s="472">
        <v>1</v>
      </c>
      <c r="I45" s="472">
        <v>6</v>
      </c>
      <c r="J45" s="614">
        <f t="shared" si="0"/>
        <v>7</v>
      </c>
      <c r="K45" s="475">
        <v>33</v>
      </c>
      <c r="L45" s="475">
        <v>26</v>
      </c>
      <c r="M45" s="475">
        <v>59</v>
      </c>
      <c r="N45" s="475">
        <v>8</v>
      </c>
      <c r="O45" s="476" t="s">
        <v>796</v>
      </c>
      <c r="P45" s="477" t="s">
        <v>119</v>
      </c>
      <c r="Q45" s="478" t="s">
        <v>338</v>
      </c>
      <c r="R45" s="477" t="s">
        <v>117</v>
      </c>
      <c r="S45" s="479">
        <v>32</v>
      </c>
    </row>
    <row r="46" spans="1:19" ht="19.5" customHeight="1" x14ac:dyDescent="0.5">
      <c r="A46" s="470">
        <f t="shared" si="1"/>
        <v>39</v>
      </c>
      <c r="B46" s="470">
        <v>53010063</v>
      </c>
      <c r="C46" s="481" t="s">
        <v>213</v>
      </c>
      <c r="D46" s="470">
        <v>53010063</v>
      </c>
      <c r="E46" s="617" t="s">
        <v>845</v>
      </c>
      <c r="F46" s="518" t="s">
        <v>844</v>
      </c>
      <c r="G46" s="505" t="s">
        <v>457</v>
      </c>
      <c r="H46" s="472">
        <v>1</v>
      </c>
      <c r="I46" s="472">
        <v>6</v>
      </c>
      <c r="J46" s="614">
        <f t="shared" si="0"/>
        <v>7</v>
      </c>
      <c r="K46" s="475">
        <v>58</v>
      </c>
      <c r="L46" s="475">
        <v>32</v>
      </c>
      <c r="M46" s="475">
        <v>90</v>
      </c>
      <c r="N46" s="475">
        <v>8</v>
      </c>
      <c r="O46" s="476" t="s">
        <v>796</v>
      </c>
      <c r="P46" s="477" t="s">
        <v>146</v>
      </c>
      <c r="Q46" s="478" t="s">
        <v>173</v>
      </c>
      <c r="R46" s="477" t="s">
        <v>117</v>
      </c>
      <c r="S46" s="479">
        <v>7</v>
      </c>
    </row>
    <row r="47" spans="1:19" ht="19.5" customHeight="1" x14ac:dyDescent="0.5">
      <c r="A47" s="470">
        <f t="shared" si="1"/>
        <v>40</v>
      </c>
      <c r="B47" s="470">
        <v>53010064</v>
      </c>
      <c r="C47" s="471" t="s">
        <v>214</v>
      </c>
      <c r="D47" s="470">
        <v>53010064</v>
      </c>
      <c r="E47" s="624" t="s">
        <v>643</v>
      </c>
      <c r="F47" s="482" t="s">
        <v>341</v>
      </c>
      <c r="G47" s="474" t="s">
        <v>680</v>
      </c>
      <c r="H47" s="472">
        <v>1</v>
      </c>
      <c r="I47" s="472">
        <v>4</v>
      </c>
      <c r="J47" s="614">
        <f t="shared" si="0"/>
        <v>5</v>
      </c>
      <c r="K47" s="475">
        <v>28</v>
      </c>
      <c r="L47" s="475">
        <v>22</v>
      </c>
      <c r="M47" s="475">
        <v>50</v>
      </c>
      <c r="N47" s="475">
        <v>8</v>
      </c>
      <c r="O47" s="476" t="s">
        <v>796</v>
      </c>
      <c r="P47" s="477" t="s">
        <v>123</v>
      </c>
      <c r="Q47" s="478" t="s">
        <v>173</v>
      </c>
      <c r="R47" s="477" t="s">
        <v>117</v>
      </c>
      <c r="S47" s="479">
        <v>8</v>
      </c>
    </row>
    <row r="48" spans="1:19" ht="19.5" customHeight="1" x14ac:dyDescent="0.5">
      <c r="A48" s="470">
        <f t="shared" si="1"/>
        <v>41</v>
      </c>
      <c r="B48" s="470">
        <v>53010065</v>
      </c>
      <c r="C48" s="471" t="s">
        <v>215</v>
      </c>
      <c r="D48" s="470">
        <v>53010065</v>
      </c>
      <c r="E48" s="618" t="s">
        <v>587</v>
      </c>
      <c r="F48" s="528" t="s">
        <v>588</v>
      </c>
      <c r="G48" s="474" t="s">
        <v>588</v>
      </c>
      <c r="H48" s="472"/>
      <c r="I48" s="472">
        <v>3</v>
      </c>
      <c r="J48" s="614">
        <f t="shared" si="0"/>
        <v>3</v>
      </c>
      <c r="K48" s="475">
        <v>14</v>
      </c>
      <c r="L48" s="475">
        <v>14</v>
      </c>
      <c r="M48" s="475">
        <v>28</v>
      </c>
      <c r="N48" s="475">
        <v>9</v>
      </c>
      <c r="O48" s="476" t="s">
        <v>798</v>
      </c>
      <c r="P48" s="477" t="s">
        <v>120</v>
      </c>
      <c r="Q48" s="478" t="s">
        <v>173</v>
      </c>
      <c r="R48" s="477" t="s">
        <v>117</v>
      </c>
      <c r="S48" s="479">
        <v>12</v>
      </c>
    </row>
    <row r="49" spans="1:19" ht="19.5" customHeight="1" x14ac:dyDescent="0.5">
      <c r="A49" s="470">
        <f t="shared" si="1"/>
        <v>42</v>
      </c>
      <c r="B49" s="470">
        <v>53010066</v>
      </c>
      <c r="C49" s="471" t="s">
        <v>216</v>
      </c>
      <c r="D49" s="470">
        <v>53010066</v>
      </c>
      <c r="E49" s="617" t="s">
        <v>589</v>
      </c>
      <c r="F49" s="473" t="s">
        <v>420</v>
      </c>
      <c r="G49" s="473" t="s">
        <v>420</v>
      </c>
      <c r="H49" s="472"/>
      <c r="I49" s="472">
        <v>2</v>
      </c>
      <c r="J49" s="614">
        <f t="shared" si="0"/>
        <v>2</v>
      </c>
      <c r="K49" s="475">
        <v>14</v>
      </c>
      <c r="L49" s="475">
        <v>13</v>
      </c>
      <c r="M49" s="475">
        <v>27</v>
      </c>
      <c r="N49" s="475">
        <v>9</v>
      </c>
      <c r="O49" s="476" t="s">
        <v>798</v>
      </c>
      <c r="P49" s="477" t="s">
        <v>132</v>
      </c>
      <c r="Q49" s="478" t="s">
        <v>173</v>
      </c>
      <c r="R49" s="477" t="s">
        <v>117</v>
      </c>
      <c r="S49" s="479">
        <v>10</v>
      </c>
    </row>
    <row r="50" spans="1:19" ht="19.5" customHeight="1" x14ac:dyDescent="0.5">
      <c r="A50" s="470">
        <f t="shared" si="1"/>
        <v>43</v>
      </c>
      <c r="B50" s="470">
        <v>53010068</v>
      </c>
      <c r="C50" s="471" t="s">
        <v>217</v>
      </c>
      <c r="D50" s="470">
        <v>53010068</v>
      </c>
      <c r="E50" s="617" t="s">
        <v>644</v>
      </c>
      <c r="F50" s="506" t="s">
        <v>421</v>
      </c>
      <c r="G50" s="516" t="s">
        <v>681</v>
      </c>
      <c r="H50" s="472">
        <v>1</v>
      </c>
      <c r="I50" s="472">
        <v>2</v>
      </c>
      <c r="J50" s="614">
        <f t="shared" si="0"/>
        <v>3</v>
      </c>
      <c r="K50" s="475">
        <v>27</v>
      </c>
      <c r="L50" s="475">
        <v>14</v>
      </c>
      <c r="M50" s="475">
        <v>41</v>
      </c>
      <c r="N50" s="475">
        <v>8</v>
      </c>
      <c r="O50" s="476" t="s">
        <v>796</v>
      </c>
      <c r="P50" s="477" t="s">
        <v>119</v>
      </c>
      <c r="Q50" s="478" t="s">
        <v>172</v>
      </c>
      <c r="R50" s="477" t="s">
        <v>117</v>
      </c>
      <c r="S50" s="479">
        <v>40</v>
      </c>
    </row>
    <row r="51" spans="1:19" ht="19.5" customHeight="1" x14ac:dyDescent="0.5">
      <c r="A51" s="487">
        <f>A50+1</f>
        <v>44</v>
      </c>
      <c r="B51" s="529" t="s">
        <v>342</v>
      </c>
      <c r="C51" s="530" t="s">
        <v>218</v>
      </c>
      <c r="D51" s="529" t="s">
        <v>342</v>
      </c>
      <c r="E51" s="625" t="s">
        <v>848</v>
      </c>
      <c r="F51" s="503" t="s">
        <v>590</v>
      </c>
      <c r="G51" s="491" t="s">
        <v>682</v>
      </c>
      <c r="H51" s="489"/>
      <c r="I51" s="489">
        <v>9</v>
      </c>
      <c r="J51" s="615">
        <f t="shared" si="0"/>
        <v>9</v>
      </c>
      <c r="K51" s="492">
        <v>48</v>
      </c>
      <c r="L51" s="492">
        <v>41</v>
      </c>
      <c r="M51" s="492">
        <v>89</v>
      </c>
      <c r="N51" s="492">
        <v>8</v>
      </c>
      <c r="O51" s="493" t="s">
        <v>796</v>
      </c>
      <c r="P51" s="494" t="s">
        <v>148</v>
      </c>
      <c r="Q51" s="495" t="s">
        <v>172</v>
      </c>
      <c r="R51" s="494" t="s">
        <v>117</v>
      </c>
      <c r="S51" s="496">
        <v>30</v>
      </c>
    </row>
    <row r="52" spans="1:19" ht="19.5" customHeight="1" x14ac:dyDescent="0.5">
      <c r="A52" s="461"/>
      <c r="B52" s="514"/>
      <c r="C52" s="515" t="s">
        <v>651</v>
      </c>
      <c r="D52" s="514"/>
      <c r="E52" s="626"/>
      <c r="F52" s="463"/>
      <c r="G52" s="463"/>
      <c r="H52" s="464"/>
      <c r="I52" s="464"/>
      <c r="J52" s="616"/>
      <c r="K52" s="465"/>
      <c r="L52" s="465"/>
      <c r="M52" s="465"/>
      <c r="N52" s="466"/>
      <c r="O52" s="467"/>
      <c r="P52" s="468"/>
      <c r="Q52" s="469"/>
      <c r="R52" s="468"/>
      <c r="S52" s="501"/>
    </row>
    <row r="53" spans="1:19" ht="19.5" customHeight="1" x14ac:dyDescent="0.5">
      <c r="A53" s="470">
        <f>A51+1</f>
        <v>45</v>
      </c>
      <c r="B53" s="470">
        <v>53010072</v>
      </c>
      <c r="C53" s="471" t="s">
        <v>220</v>
      </c>
      <c r="D53" s="470">
        <v>53010072</v>
      </c>
      <c r="E53" s="617" t="s">
        <v>591</v>
      </c>
      <c r="F53" s="506" t="s">
        <v>424</v>
      </c>
      <c r="G53" s="516" t="s">
        <v>424</v>
      </c>
      <c r="H53" s="472">
        <v>1</v>
      </c>
      <c r="I53" s="472">
        <v>1</v>
      </c>
      <c r="J53" s="614">
        <f t="shared" si="0"/>
        <v>2</v>
      </c>
      <c r="K53" s="475">
        <v>4</v>
      </c>
      <c r="L53" s="475">
        <v>2</v>
      </c>
      <c r="M53" s="475">
        <v>6</v>
      </c>
      <c r="N53" s="475">
        <v>2</v>
      </c>
      <c r="O53" s="476" t="s">
        <v>796</v>
      </c>
      <c r="P53" s="477" t="s">
        <v>119</v>
      </c>
      <c r="Q53" s="478" t="s">
        <v>140</v>
      </c>
      <c r="R53" s="477" t="s">
        <v>141</v>
      </c>
      <c r="S53" s="479">
        <v>30</v>
      </c>
    </row>
    <row r="54" spans="1:19" ht="19.5" customHeight="1" x14ac:dyDescent="0.5">
      <c r="A54" s="470">
        <f>A53+1</f>
        <v>46</v>
      </c>
      <c r="B54" s="470">
        <v>53010073</v>
      </c>
      <c r="C54" s="471" t="s">
        <v>221</v>
      </c>
      <c r="D54" s="470">
        <v>53010073</v>
      </c>
      <c r="E54" s="627" t="s">
        <v>337</v>
      </c>
      <c r="F54" s="473" t="s">
        <v>343</v>
      </c>
      <c r="G54" s="505" t="s">
        <v>586</v>
      </c>
      <c r="H54" s="472">
        <v>4</v>
      </c>
      <c r="I54" s="472">
        <v>7</v>
      </c>
      <c r="J54" s="614">
        <f t="shared" si="0"/>
        <v>11</v>
      </c>
      <c r="K54" s="475">
        <v>69</v>
      </c>
      <c r="L54" s="475">
        <v>67</v>
      </c>
      <c r="M54" s="475">
        <v>136</v>
      </c>
      <c r="N54" s="475">
        <v>8</v>
      </c>
      <c r="O54" s="476" t="s">
        <v>796</v>
      </c>
      <c r="P54" s="477" t="s">
        <v>148</v>
      </c>
      <c r="Q54" s="478" t="s">
        <v>140</v>
      </c>
      <c r="R54" s="477" t="s">
        <v>141</v>
      </c>
      <c r="S54" s="479">
        <v>29</v>
      </c>
    </row>
    <row r="55" spans="1:19" ht="19.5" customHeight="1" x14ac:dyDescent="0.5">
      <c r="A55" s="470">
        <f t="shared" ref="A55:A75" si="2">A54+1</f>
        <v>47</v>
      </c>
      <c r="B55" s="480">
        <v>53010075</v>
      </c>
      <c r="C55" s="481" t="s">
        <v>222</v>
      </c>
      <c r="D55" s="480">
        <v>53010075</v>
      </c>
      <c r="E55" s="618" t="s">
        <v>683</v>
      </c>
      <c r="F55" s="473" t="s">
        <v>344</v>
      </c>
      <c r="G55" s="474" t="s">
        <v>603</v>
      </c>
      <c r="H55" s="472">
        <v>5</v>
      </c>
      <c r="I55" s="472">
        <v>7</v>
      </c>
      <c r="J55" s="614">
        <f t="shared" si="0"/>
        <v>12</v>
      </c>
      <c r="K55" s="475">
        <v>70</v>
      </c>
      <c r="L55" s="475">
        <v>54</v>
      </c>
      <c r="M55" s="475">
        <v>124</v>
      </c>
      <c r="N55" s="475">
        <v>11</v>
      </c>
      <c r="O55" s="476" t="s">
        <v>795</v>
      </c>
      <c r="P55" s="477" t="s">
        <v>115</v>
      </c>
      <c r="Q55" s="478" t="s">
        <v>140</v>
      </c>
      <c r="R55" s="477" t="s">
        <v>141</v>
      </c>
      <c r="S55" s="479">
        <v>32</v>
      </c>
    </row>
    <row r="56" spans="1:19" ht="19.5" customHeight="1" x14ac:dyDescent="0.5">
      <c r="A56" s="470">
        <f t="shared" si="2"/>
        <v>48</v>
      </c>
      <c r="B56" s="470">
        <v>53010076</v>
      </c>
      <c r="C56" s="517" t="s">
        <v>223</v>
      </c>
      <c r="D56" s="470">
        <v>53010076</v>
      </c>
      <c r="E56" s="617" t="s">
        <v>345</v>
      </c>
      <c r="F56" s="473" t="s">
        <v>346</v>
      </c>
      <c r="G56" s="473" t="s">
        <v>346</v>
      </c>
      <c r="H56" s="472">
        <v>3</v>
      </c>
      <c r="I56" s="472">
        <v>12</v>
      </c>
      <c r="J56" s="614">
        <f t="shared" si="0"/>
        <v>15</v>
      </c>
      <c r="K56" s="475">
        <v>102</v>
      </c>
      <c r="L56" s="475">
        <v>91</v>
      </c>
      <c r="M56" s="475">
        <v>193</v>
      </c>
      <c r="N56" s="475">
        <v>15</v>
      </c>
      <c r="O56" s="476" t="s">
        <v>795</v>
      </c>
      <c r="P56" s="477" t="s">
        <v>146</v>
      </c>
      <c r="Q56" s="478" t="s">
        <v>347</v>
      </c>
      <c r="R56" s="477" t="s">
        <v>141</v>
      </c>
      <c r="S56" s="479">
        <v>27</v>
      </c>
    </row>
    <row r="57" spans="1:19" ht="19.5" customHeight="1" x14ac:dyDescent="0.5">
      <c r="A57" s="470">
        <f t="shared" si="2"/>
        <v>49</v>
      </c>
      <c r="B57" s="470">
        <v>53010077</v>
      </c>
      <c r="C57" s="471" t="s">
        <v>224</v>
      </c>
      <c r="D57" s="470">
        <v>53010077</v>
      </c>
      <c r="E57" s="618" t="s">
        <v>684</v>
      </c>
      <c r="F57" s="516" t="s">
        <v>425</v>
      </c>
      <c r="G57" s="473" t="s">
        <v>685</v>
      </c>
      <c r="H57" s="472">
        <v>1</v>
      </c>
      <c r="I57" s="472">
        <v>6</v>
      </c>
      <c r="J57" s="614">
        <f t="shared" si="0"/>
        <v>7</v>
      </c>
      <c r="K57" s="475">
        <v>26</v>
      </c>
      <c r="L57" s="475">
        <v>29</v>
      </c>
      <c r="M57" s="475">
        <v>55</v>
      </c>
      <c r="N57" s="475">
        <v>8</v>
      </c>
      <c r="O57" s="476" t="s">
        <v>796</v>
      </c>
      <c r="P57" s="477" t="s">
        <v>159</v>
      </c>
      <c r="Q57" s="478" t="s">
        <v>347</v>
      </c>
      <c r="R57" s="477" t="s">
        <v>141</v>
      </c>
      <c r="S57" s="479">
        <v>30</v>
      </c>
    </row>
    <row r="58" spans="1:19" ht="19.5" customHeight="1" x14ac:dyDescent="0.5">
      <c r="A58" s="470">
        <f t="shared" si="2"/>
        <v>50</v>
      </c>
      <c r="B58" s="470">
        <v>53010078</v>
      </c>
      <c r="C58" s="471" t="s">
        <v>225</v>
      </c>
      <c r="D58" s="470">
        <v>53010078</v>
      </c>
      <c r="E58" s="617" t="s">
        <v>548</v>
      </c>
      <c r="F58" s="474" t="s">
        <v>549</v>
      </c>
      <c r="G58" s="474" t="s">
        <v>549</v>
      </c>
      <c r="H58" s="472">
        <v>6</v>
      </c>
      <c r="I58" s="472">
        <v>8</v>
      </c>
      <c r="J58" s="614">
        <f t="shared" si="0"/>
        <v>14</v>
      </c>
      <c r="K58" s="475">
        <v>58</v>
      </c>
      <c r="L58" s="475">
        <v>41</v>
      </c>
      <c r="M58" s="475">
        <v>99</v>
      </c>
      <c r="N58" s="475">
        <v>11</v>
      </c>
      <c r="O58" s="476" t="s">
        <v>795</v>
      </c>
      <c r="P58" s="477" t="s">
        <v>148</v>
      </c>
      <c r="Q58" s="478" t="s">
        <v>347</v>
      </c>
      <c r="R58" s="477" t="s">
        <v>141</v>
      </c>
      <c r="S58" s="479">
        <v>35</v>
      </c>
    </row>
    <row r="59" spans="1:19" ht="19.5" customHeight="1" x14ac:dyDescent="0.5">
      <c r="A59" s="470">
        <f>A58+1</f>
        <v>51</v>
      </c>
      <c r="B59" s="480">
        <v>53010079</v>
      </c>
      <c r="C59" s="481" t="s">
        <v>819</v>
      </c>
      <c r="D59" s="480">
        <v>53010079</v>
      </c>
      <c r="E59" s="618" t="s">
        <v>849</v>
      </c>
      <c r="F59" s="506" t="s">
        <v>426</v>
      </c>
      <c r="G59" s="473" t="s">
        <v>686</v>
      </c>
      <c r="H59" s="472">
        <v>1</v>
      </c>
      <c r="I59" s="472">
        <v>3</v>
      </c>
      <c r="J59" s="614">
        <f t="shared" si="0"/>
        <v>4</v>
      </c>
      <c r="K59" s="475">
        <v>26</v>
      </c>
      <c r="L59" s="475">
        <v>29</v>
      </c>
      <c r="M59" s="475">
        <v>55</v>
      </c>
      <c r="N59" s="475">
        <v>8</v>
      </c>
      <c r="O59" s="476" t="s">
        <v>796</v>
      </c>
      <c r="P59" s="477" t="s">
        <v>132</v>
      </c>
      <c r="Q59" s="478" t="s">
        <v>348</v>
      </c>
      <c r="R59" s="477" t="s">
        <v>141</v>
      </c>
      <c r="S59" s="479">
        <v>25</v>
      </c>
    </row>
    <row r="60" spans="1:19" ht="19.5" customHeight="1" x14ac:dyDescent="0.5">
      <c r="A60" s="470">
        <f t="shared" si="2"/>
        <v>52</v>
      </c>
      <c r="B60" s="470">
        <v>53010080</v>
      </c>
      <c r="C60" s="471" t="s">
        <v>227</v>
      </c>
      <c r="D60" s="470">
        <v>53010080</v>
      </c>
      <c r="E60" s="618" t="s">
        <v>859</v>
      </c>
      <c r="F60" s="473" t="s">
        <v>349</v>
      </c>
      <c r="G60" s="473" t="s">
        <v>594</v>
      </c>
      <c r="H60" s="472">
        <v>1</v>
      </c>
      <c r="I60" s="472">
        <v>1</v>
      </c>
      <c r="J60" s="614">
        <f t="shared" si="0"/>
        <v>2</v>
      </c>
      <c r="K60" s="475">
        <v>5</v>
      </c>
      <c r="L60" s="475">
        <v>4</v>
      </c>
      <c r="M60" s="475">
        <v>9</v>
      </c>
      <c r="N60" s="475">
        <v>3</v>
      </c>
      <c r="O60" s="476" t="s">
        <v>796</v>
      </c>
      <c r="P60" s="477" t="s">
        <v>115</v>
      </c>
      <c r="Q60" s="478" t="s">
        <v>348</v>
      </c>
      <c r="R60" s="477" t="s">
        <v>141</v>
      </c>
      <c r="S60" s="479">
        <v>25</v>
      </c>
    </row>
    <row r="61" spans="1:19" ht="19.5" customHeight="1" x14ac:dyDescent="0.5">
      <c r="A61" s="470">
        <f t="shared" si="2"/>
        <v>53</v>
      </c>
      <c r="B61" s="470">
        <v>53010082</v>
      </c>
      <c r="C61" s="471" t="s">
        <v>228</v>
      </c>
      <c r="D61" s="470">
        <v>53010082</v>
      </c>
      <c r="E61" s="618" t="s">
        <v>860</v>
      </c>
      <c r="F61" s="473" t="s">
        <v>593</v>
      </c>
      <c r="G61" s="473" t="s">
        <v>687</v>
      </c>
      <c r="H61" s="472"/>
      <c r="I61" s="472">
        <v>4</v>
      </c>
      <c r="J61" s="614">
        <f t="shared" si="0"/>
        <v>4</v>
      </c>
      <c r="K61" s="475">
        <v>20</v>
      </c>
      <c r="L61" s="475">
        <v>24</v>
      </c>
      <c r="M61" s="475">
        <v>44</v>
      </c>
      <c r="N61" s="475">
        <v>7</v>
      </c>
      <c r="O61" s="476" t="s">
        <v>796</v>
      </c>
      <c r="P61" s="477" t="s">
        <v>123</v>
      </c>
      <c r="Q61" s="478" t="s">
        <v>348</v>
      </c>
      <c r="R61" s="477" t="s">
        <v>141</v>
      </c>
      <c r="S61" s="479">
        <v>30</v>
      </c>
    </row>
    <row r="62" spans="1:19" ht="19.5" customHeight="1" x14ac:dyDescent="0.5">
      <c r="A62" s="470">
        <f t="shared" si="2"/>
        <v>54</v>
      </c>
      <c r="B62" s="470">
        <v>53010083</v>
      </c>
      <c r="C62" s="471" t="s">
        <v>229</v>
      </c>
      <c r="D62" s="470">
        <v>53010083</v>
      </c>
      <c r="E62" s="617" t="s">
        <v>355</v>
      </c>
      <c r="F62" s="502" t="s">
        <v>594</v>
      </c>
      <c r="G62" s="473" t="s">
        <v>594</v>
      </c>
      <c r="H62" s="472">
        <v>1</v>
      </c>
      <c r="I62" s="472">
        <v>10</v>
      </c>
      <c r="J62" s="614">
        <f t="shared" si="0"/>
        <v>11</v>
      </c>
      <c r="K62" s="475">
        <v>63</v>
      </c>
      <c r="L62" s="475">
        <v>62</v>
      </c>
      <c r="M62" s="475">
        <v>125</v>
      </c>
      <c r="N62" s="475">
        <v>8</v>
      </c>
      <c r="O62" s="476" t="s">
        <v>796</v>
      </c>
      <c r="P62" s="477" t="s">
        <v>119</v>
      </c>
      <c r="Q62" s="478" t="s">
        <v>348</v>
      </c>
      <c r="R62" s="477" t="s">
        <v>141</v>
      </c>
      <c r="S62" s="479">
        <v>30</v>
      </c>
    </row>
    <row r="63" spans="1:19" ht="19.5" customHeight="1" x14ac:dyDescent="0.5">
      <c r="A63" s="470">
        <f t="shared" si="2"/>
        <v>55</v>
      </c>
      <c r="B63" s="470">
        <v>53010084</v>
      </c>
      <c r="C63" s="471" t="s">
        <v>230</v>
      </c>
      <c r="D63" s="470">
        <v>53010084</v>
      </c>
      <c r="E63" s="617" t="s">
        <v>592</v>
      </c>
      <c r="F63" s="506" t="s">
        <v>595</v>
      </c>
      <c r="G63" s="516" t="s">
        <v>426</v>
      </c>
      <c r="H63" s="472">
        <v>2</v>
      </c>
      <c r="I63" s="472">
        <v>9</v>
      </c>
      <c r="J63" s="614">
        <f t="shared" si="0"/>
        <v>11</v>
      </c>
      <c r="K63" s="475">
        <v>99</v>
      </c>
      <c r="L63" s="475">
        <v>81</v>
      </c>
      <c r="M63" s="475">
        <v>180</v>
      </c>
      <c r="N63" s="475">
        <v>8</v>
      </c>
      <c r="O63" s="476" t="s">
        <v>796</v>
      </c>
      <c r="P63" s="477" t="s">
        <v>136</v>
      </c>
      <c r="Q63" s="478" t="s">
        <v>348</v>
      </c>
      <c r="R63" s="477" t="s">
        <v>141</v>
      </c>
      <c r="S63" s="479">
        <v>28</v>
      </c>
    </row>
    <row r="64" spans="1:19" ht="19.5" customHeight="1" x14ac:dyDescent="0.5">
      <c r="A64" s="487">
        <f t="shared" si="2"/>
        <v>56</v>
      </c>
      <c r="B64" s="511">
        <v>53010085</v>
      </c>
      <c r="C64" s="512" t="s">
        <v>231</v>
      </c>
      <c r="D64" s="511">
        <v>53010085</v>
      </c>
      <c r="E64" s="750" t="s">
        <v>861</v>
      </c>
      <c r="F64" s="751" t="s">
        <v>427</v>
      </c>
      <c r="G64" s="503" t="s">
        <v>688</v>
      </c>
      <c r="H64" s="489">
        <v>1</v>
      </c>
      <c r="I64" s="489">
        <v>1</v>
      </c>
      <c r="J64" s="615">
        <f t="shared" si="0"/>
        <v>2</v>
      </c>
      <c r="K64" s="492">
        <v>13</v>
      </c>
      <c r="L64" s="492">
        <v>11</v>
      </c>
      <c r="M64" s="492">
        <v>24</v>
      </c>
      <c r="N64" s="492">
        <v>8</v>
      </c>
      <c r="O64" s="493" t="s">
        <v>796</v>
      </c>
      <c r="P64" s="494" t="s">
        <v>136</v>
      </c>
      <c r="Q64" s="495" t="s">
        <v>350</v>
      </c>
      <c r="R64" s="494" t="s">
        <v>141</v>
      </c>
      <c r="S64" s="479">
        <v>25</v>
      </c>
    </row>
    <row r="65" spans="1:19" ht="19.5" customHeight="1" x14ac:dyDescent="0.5">
      <c r="A65" s="740"/>
      <c r="B65" s="740"/>
      <c r="C65" s="741"/>
      <c r="D65" s="740"/>
      <c r="E65" s="742"/>
      <c r="F65" s="743"/>
      <c r="G65" s="743"/>
      <c r="H65" s="744"/>
      <c r="I65" s="744"/>
      <c r="J65" s="745"/>
      <c r="K65" s="746"/>
      <c r="L65" s="746"/>
      <c r="M65" s="746"/>
      <c r="N65" s="746"/>
      <c r="O65" s="747"/>
      <c r="P65" s="748"/>
      <c r="Q65" s="749"/>
      <c r="R65" s="336">
        <v>20</v>
      </c>
      <c r="S65" s="734"/>
    </row>
    <row r="66" spans="1:19" ht="19.5" customHeight="1" x14ac:dyDescent="0.5">
      <c r="A66" s="933" t="s">
        <v>41</v>
      </c>
      <c r="B66" s="933" t="s">
        <v>304</v>
      </c>
      <c r="C66" s="933" t="s">
        <v>165</v>
      </c>
      <c r="D66" s="933" t="s">
        <v>304</v>
      </c>
      <c r="E66" s="934" t="s">
        <v>305</v>
      </c>
      <c r="F66" s="931" t="s">
        <v>306</v>
      </c>
      <c r="G66" s="932" t="s">
        <v>307</v>
      </c>
      <c r="H66" s="735" t="s">
        <v>617</v>
      </c>
      <c r="I66" s="735"/>
      <c r="J66" s="735"/>
      <c r="K66" s="736" t="s">
        <v>308</v>
      </c>
      <c r="L66" s="736"/>
      <c r="M66" s="736"/>
      <c r="N66" s="736"/>
      <c r="O66" s="737" t="s">
        <v>309</v>
      </c>
      <c r="P66" s="738" t="s">
        <v>310</v>
      </c>
      <c r="Q66" s="739"/>
      <c r="R66" s="392" t="s">
        <v>110</v>
      </c>
      <c r="S66" s="393" t="s">
        <v>311</v>
      </c>
    </row>
    <row r="67" spans="1:19" ht="19.5" customHeight="1" x14ac:dyDescent="0.5">
      <c r="A67" s="928"/>
      <c r="B67" s="926"/>
      <c r="C67" s="926"/>
      <c r="D67" s="926"/>
      <c r="E67" s="926"/>
      <c r="F67" s="926"/>
      <c r="G67" s="926"/>
      <c r="H67" s="394" t="s">
        <v>70</v>
      </c>
      <c r="I67" s="394" t="s">
        <v>71</v>
      </c>
      <c r="J67" s="394" t="s">
        <v>44</v>
      </c>
      <c r="K67" s="394" t="s">
        <v>70</v>
      </c>
      <c r="L67" s="394" t="s">
        <v>71</v>
      </c>
      <c r="M67" s="394" t="s">
        <v>44</v>
      </c>
      <c r="N67" s="394" t="s">
        <v>106</v>
      </c>
      <c r="O67" s="395" t="s">
        <v>160</v>
      </c>
      <c r="P67" s="396" t="s">
        <v>111</v>
      </c>
      <c r="Q67" s="397" t="s">
        <v>112</v>
      </c>
      <c r="R67" s="396" t="s">
        <v>113</v>
      </c>
      <c r="S67" s="398" t="s">
        <v>312</v>
      </c>
    </row>
    <row r="68" spans="1:19" ht="19.5" customHeight="1" x14ac:dyDescent="0.5">
      <c r="A68" s="470">
        <f>A64+1</f>
        <v>57</v>
      </c>
      <c r="B68" s="470">
        <v>53010086</v>
      </c>
      <c r="C68" s="471" t="s">
        <v>232</v>
      </c>
      <c r="D68" s="470">
        <v>53010086</v>
      </c>
      <c r="E68" s="617" t="s">
        <v>428</v>
      </c>
      <c r="F68" s="474" t="s">
        <v>596</v>
      </c>
      <c r="G68" s="474" t="s">
        <v>596</v>
      </c>
      <c r="H68" s="472">
        <v>2</v>
      </c>
      <c r="I68" s="472">
        <v>3</v>
      </c>
      <c r="J68" s="614">
        <f t="shared" si="0"/>
        <v>5</v>
      </c>
      <c r="K68" s="475">
        <v>27</v>
      </c>
      <c r="L68" s="475">
        <v>21</v>
      </c>
      <c r="M68" s="475">
        <v>48</v>
      </c>
      <c r="N68" s="475">
        <v>8</v>
      </c>
      <c r="O68" s="476" t="s">
        <v>796</v>
      </c>
      <c r="P68" s="477" t="s">
        <v>123</v>
      </c>
      <c r="Q68" s="478" t="s">
        <v>350</v>
      </c>
      <c r="R68" s="477" t="s">
        <v>141</v>
      </c>
      <c r="S68" s="479">
        <v>22</v>
      </c>
    </row>
    <row r="69" spans="1:19" ht="19.5" customHeight="1" x14ac:dyDescent="0.5">
      <c r="A69" s="470">
        <f t="shared" si="2"/>
        <v>58</v>
      </c>
      <c r="B69" s="470">
        <v>53010087</v>
      </c>
      <c r="C69" s="471" t="s">
        <v>233</v>
      </c>
      <c r="D69" s="470">
        <v>53010087</v>
      </c>
      <c r="E69" s="617" t="s">
        <v>645</v>
      </c>
      <c r="F69" s="473" t="s">
        <v>597</v>
      </c>
      <c r="G69" s="473" t="s">
        <v>597</v>
      </c>
      <c r="H69" s="472">
        <v>1</v>
      </c>
      <c r="I69" s="472">
        <v>1</v>
      </c>
      <c r="J69" s="614">
        <f t="shared" si="0"/>
        <v>2</v>
      </c>
      <c r="K69" s="475">
        <v>17</v>
      </c>
      <c r="L69" s="475">
        <v>8</v>
      </c>
      <c r="M69" s="475">
        <v>25</v>
      </c>
      <c r="N69" s="475">
        <v>7</v>
      </c>
      <c r="O69" s="476" t="s">
        <v>796</v>
      </c>
      <c r="P69" s="477" t="s">
        <v>119</v>
      </c>
      <c r="Q69" s="478" t="s">
        <v>350</v>
      </c>
      <c r="R69" s="477" t="s">
        <v>141</v>
      </c>
      <c r="S69" s="479">
        <v>18</v>
      </c>
    </row>
    <row r="70" spans="1:19" ht="19.5" customHeight="1" x14ac:dyDescent="0.5">
      <c r="A70" s="470">
        <f t="shared" si="2"/>
        <v>59</v>
      </c>
      <c r="B70" s="470">
        <v>53010089</v>
      </c>
      <c r="C70" s="471" t="s">
        <v>234</v>
      </c>
      <c r="D70" s="470">
        <v>53010089</v>
      </c>
      <c r="E70" s="617" t="s">
        <v>429</v>
      </c>
      <c r="F70" s="506" t="s">
        <v>430</v>
      </c>
      <c r="G70" s="516" t="s">
        <v>430</v>
      </c>
      <c r="H70" s="472">
        <v>5</v>
      </c>
      <c r="I70" s="472">
        <v>11</v>
      </c>
      <c r="J70" s="614">
        <f t="shared" si="0"/>
        <v>16</v>
      </c>
      <c r="K70" s="475">
        <v>80</v>
      </c>
      <c r="L70" s="475">
        <v>76</v>
      </c>
      <c r="M70" s="475">
        <v>156</v>
      </c>
      <c r="N70" s="475">
        <v>12</v>
      </c>
      <c r="O70" s="476" t="s">
        <v>797</v>
      </c>
      <c r="P70" s="477" t="s">
        <v>148</v>
      </c>
      <c r="Q70" s="478" t="s">
        <v>350</v>
      </c>
      <c r="R70" s="477" t="s">
        <v>141</v>
      </c>
      <c r="S70" s="479">
        <v>20</v>
      </c>
    </row>
    <row r="71" spans="1:19" ht="19.5" customHeight="1" x14ac:dyDescent="0.5">
      <c r="A71" s="470">
        <f t="shared" si="2"/>
        <v>60</v>
      </c>
      <c r="B71" s="470">
        <v>53010091</v>
      </c>
      <c r="C71" s="471" t="s">
        <v>235</v>
      </c>
      <c r="D71" s="470">
        <v>53010091</v>
      </c>
      <c r="E71" s="618" t="s">
        <v>850</v>
      </c>
      <c r="F71" s="473" t="s">
        <v>351</v>
      </c>
      <c r="G71" s="474" t="s">
        <v>689</v>
      </c>
      <c r="H71" s="472">
        <v>4</v>
      </c>
      <c r="I71" s="472">
        <v>10</v>
      </c>
      <c r="J71" s="614">
        <f t="shared" si="0"/>
        <v>14</v>
      </c>
      <c r="K71" s="475">
        <v>48</v>
      </c>
      <c r="L71" s="475">
        <v>51</v>
      </c>
      <c r="M71" s="475">
        <v>99</v>
      </c>
      <c r="N71" s="475">
        <v>11</v>
      </c>
      <c r="O71" s="476" t="s">
        <v>795</v>
      </c>
      <c r="P71" s="477" t="s">
        <v>352</v>
      </c>
      <c r="Q71" s="478" t="s">
        <v>350</v>
      </c>
      <c r="R71" s="477" t="s">
        <v>141</v>
      </c>
      <c r="S71" s="479">
        <v>20</v>
      </c>
    </row>
    <row r="72" spans="1:19" ht="19.5" customHeight="1" x14ac:dyDescent="0.5">
      <c r="A72" s="470">
        <f t="shared" si="2"/>
        <v>61</v>
      </c>
      <c r="B72" s="470">
        <v>53010092</v>
      </c>
      <c r="C72" s="471" t="s">
        <v>236</v>
      </c>
      <c r="D72" s="470">
        <v>53010092</v>
      </c>
      <c r="E72" s="618" t="s">
        <v>851</v>
      </c>
      <c r="F72" s="506" t="s">
        <v>431</v>
      </c>
      <c r="G72" s="474" t="s">
        <v>690</v>
      </c>
      <c r="H72" s="472"/>
      <c r="I72" s="472">
        <v>5</v>
      </c>
      <c r="J72" s="614">
        <f t="shared" si="0"/>
        <v>5</v>
      </c>
      <c r="K72" s="475">
        <v>21</v>
      </c>
      <c r="L72" s="475">
        <v>18</v>
      </c>
      <c r="M72" s="475">
        <v>39</v>
      </c>
      <c r="N72" s="475">
        <v>8</v>
      </c>
      <c r="O72" s="476" t="s">
        <v>798</v>
      </c>
      <c r="P72" s="477" t="s">
        <v>115</v>
      </c>
      <c r="Q72" s="478" t="s">
        <v>350</v>
      </c>
      <c r="R72" s="477" t="s">
        <v>141</v>
      </c>
      <c r="S72" s="479">
        <v>17</v>
      </c>
    </row>
    <row r="73" spans="1:19" ht="19.5" customHeight="1" x14ac:dyDescent="0.5">
      <c r="A73" s="470">
        <f t="shared" si="2"/>
        <v>62</v>
      </c>
      <c r="B73" s="470">
        <v>53010094</v>
      </c>
      <c r="C73" s="471" t="s">
        <v>818</v>
      </c>
      <c r="D73" s="470">
        <v>53010094</v>
      </c>
      <c r="E73" s="617" t="s">
        <v>613</v>
      </c>
      <c r="F73" s="518" t="s">
        <v>598</v>
      </c>
      <c r="G73" s="474" t="s">
        <v>598</v>
      </c>
      <c r="H73" s="472"/>
      <c r="I73" s="472">
        <v>3</v>
      </c>
      <c r="J73" s="614">
        <f t="shared" si="0"/>
        <v>3</v>
      </c>
      <c r="K73" s="475">
        <v>18</v>
      </c>
      <c r="L73" s="475">
        <v>15</v>
      </c>
      <c r="M73" s="475">
        <v>33</v>
      </c>
      <c r="N73" s="475">
        <v>8</v>
      </c>
      <c r="O73" s="476" t="s">
        <v>796</v>
      </c>
      <c r="P73" s="477" t="s">
        <v>146</v>
      </c>
      <c r="Q73" s="478" t="s">
        <v>354</v>
      </c>
      <c r="R73" s="477" t="s">
        <v>141</v>
      </c>
      <c r="S73" s="479">
        <v>32</v>
      </c>
    </row>
    <row r="74" spans="1:19" ht="19.5" customHeight="1" x14ac:dyDescent="0.5">
      <c r="A74" s="470">
        <f t="shared" si="2"/>
        <v>63</v>
      </c>
      <c r="B74" s="480">
        <v>53010095</v>
      </c>
      <c r="C74" s="481" t="s">
        <v>238</v>
      </c>
      <c r="D74" s="480">
        <v>53010095</v>
      </c>
      <c r="E74" s="618" t="s">
        <v>691</v>
      </c>
      <c r="F74" s="502" t="s">
        <v>599</v>
      </c>
      <c r="G74" s="474" t="s">
        <v>692</v>
      </c>
      <c r="H74" s="472">
        <v>3</v>
      </c>
      <c r="I74" s="472">
        <v>3</v>
      </c>
      <c r="J74" s="614">
        <f t="shared" si="0"/>
        <v>6</v>
      </c>
      <c r="K74" s="475">
        <v>24</v>
      </c>
      <c r="L74" s="475">
        <v>32</v>
      </c>
      <c r="M74" s="475">
        <v>56</v>
      </c>
      <c r="N74" s="475">
        <v>9</v>
      </c>
      <c r="O74" s="476" t="s">
        <v>798</v>
      </c>
      <c r="P74" s="477" t="s">
        <v>120</v>
      </c>
      <c r="Q74" s="478" t="s">
        <v>354</v>
      </c>
      <c r="R74" s="477" t="s">
        <v>141</v>
      </c>
      <c r="S74" s="479">
        <v>25</v>
      </c>
    </row>
    <row r="75" spans="1:19" ht="19.5" customHeight="1" x14ac:dyDescent="0.5">
      <c r="A75" s="487">
        <f t="shared" si="2"/>
        <v>64</v>
      </c>
      <c r="B75" s="487">
        <v>53010096</v>
      </c>
      <c r="C75" s="488" t="s">
        <v>239</v>
      </c>
      <c r="D75" s="487">
        <v>53010096</v>
      </c>
      <c r="E75" s="628" t="s">
        <v>693</v>
      </c>
      <c r="F75" s="503" t="s">
        <v>356</v>
      </c>
      <c r="G75" s="491" t="s">
        <v>694</v>
      </c>
      <c r="H75" s="489">
        <v>1</v>
      </c>
      <c r="I75" s="489">
        <v>9</v>
      </c>
      <c r="J75" s="615">
        <f t="shared" ref="J75" si="3">H75+I75</f>
        <v>10</v>
      </c>
      <c r="K75" s="492">
        <v>38</v>
      </c>
      <c r="L75" s="492">
        <v>25</v>
      </c>
      <c r="M75" s="492">
        <v>63</v>
      </c>
      <c r="N75" s="492">
        <v>10</v>
      </c>
      <c r="O75" s="493" t="s">
        <v>795</v>
      </c>
      <c r="P75" s="494" t="s">
        <v>119</v>
      </c>
      <c r="Q75" s="495" t="s">
        <v>354</v>
      </c>
      <c r="R75" s="494" t="s">
        <v>141</v>
      </c>
      <c r="S75" s="496">
        <v>28</v>
      </c>
    </row>
    <row r="76" spans="1:19" ht="19.5" customHeight="1" x14ac:dyDescent="0.5">
      <c r="A76" s="461"/>
      <c r="B76" s="461"/>
      <c r="C76" s="462" t="s">
        <v>653</v>
      </c>
      <c r="D76" s="461"/>
      <c r="E76" s="626"/>
      <c r="F76" s="463"/>
      <c r="G76" s="504"/>
      <c r="H76" s="464"/>
      <c r="I76" s="464"/>
      <c r="J76" s="616"/>
      <c r="K76" s="465"/>
      <c r="L76" s="465"/>
      <c r="M76" s="465"/>
      <c r="N76" s="466"/>
      <c r="O76" s="467"/>
      <c r="P76" s="468"/>
      <c r="Q76" s="469"/>
      <c r="R76" s="468"/>
      <c r="S76" s="501"/>
    </row>
    <row r="77" spans="1:19" ht="19.5" customHeight="1" x14ac:dyDescent="0.5">
      <c r="A77" s="470">
        <f>A75+1</f>
        <v>65</v>
      </c>
      <c r="B77" s="470">
        <v>53010097</v>
      </c>
      <c r="C77" s="471" t="s">
        <v>240</v>
      </c>
      <c r="D77" s="470">
        <v>53010097</v>
      </c>
      <c r="E77" s="617" t="s">
        <v>377</v>
      </c>
      <c r="F77" s="505" t="s">
        <v>432</v>
      </c>
      <c r="G77" s="473" t="s">
        <v>378</v>
      </c>
      <c r="H77" s="472"/>
      <c r="I77" s="472">
        <v>6</v>
      </c>
      <c r="J77" s="614">
        <f t="shared" ref="J77:J121" si="4">H77+I77</f>
        <v>6</v>
      </c>
      <c r="K77" s="475">
        <v>40</v>
      </c>
      <c r="L77" s="475">
        <v>39</v>
      </c>
      <c r="M77" s="475">
        <v>79</v>
      </c>
      <c r="N77" s="475">
        <v>8</v>
      </c>
      <c r="O77" s="476" t="s">
        <v>796</v>
      </c>
      <c r="P77" s="477" t="s">
        <v>132</v>
      </c>
      <c r="Q77" s="478" t="s">
        <v>357</v>
      </c>
      <c r="R77" s="477" t="s">
        <v>142</v>
      </c>
      <c r="S77" s="479">
        <v>50</v>
      </c>
    </row>
    <row r="78" spans="1:19" ht="19.5" customHeight="1" x14ac:dyDescent="0.5">
      <c r="A78" s="470">
        <f>A77+1</f>
        <v>66</v>
      </c>
      <c r="B78" s="470">
        <v>53010098</v>
      </c>
      <c r="C78" s="471" t="s">
        <v>241</v>
      </c>
      <c r="D78" s="470">
        <v>53010098</v>
      </c>
      <c r="E78" s="618" t="s">
        <v>695</v>
      </c>
      <c r="F78" s="473" t="s">
        <v>358</v>
      </c>
      <c r="G78" s="473" t="s">
        <v>696</v>
      </c>
      <c r="H78" s="472">
        <v>1</v>
      </c>
      <c r="I78" s="472">
        <v>5</v>
      </c>
      <c r="J78" s="614">
        <f t="shared" si="4"/>
        <v>6</v>
      </c>
      <c r="K78" s="475">
        <v>52</v>
      </c>
      <c r="L78" s="475">
        <v>37</v>
      </c>
      <c r="M78" s="475">
        <v>89</v>
      </c>
      <c r="N78" s="475">
        <v>8</v>
      </c>
      <c r="O78" s="476" t="s">
        <v>796</v>
      </c>
      <c r="P78" s="477" t="s">
        <v>115</v>
      </c>
      <c r="Q78" s="478" t="s">
        <v>357</v>
      </c>
      <c r="R78" s="477" t="s">
        <v>142</v>
      </c>
      <c r="S78" s="476">
        <v>52</v>
      </c>
    </row>
    <row r="79" spans="1:19" ht="19.5" customHeight="1" x14ac:dyDescent="0.5">
      <c r="A79" s="470">
        <f t="shared" ref="A79:A121" si="5">A78+1</f>
        <v>67</v>
      </c>
      <c r="B79" s="470">
        <v>53010099</v>
      </c>
      <c r="C79" s="471" t="s">
        <v>242</v>
      </c>
      <c r="D79" s="470">
        <v>53010099</v>
      </c>
      <c r="E79" s="617" t="s">
        <v>360</v>
      </c>
      <c r="F79" s="474" t="s">
        <v>433</v>
      </c>
      <c r="G79" s="474" t="s">
        <v>433</v>
      </c>
      <c r="H79" s="472">
        <v>2</v>
      </c>
      <c r="I79" s="472">
        <v>5</v>
      </c>
      <c r="J79" s="614">
        <f t="shared" si="4"/>
        <v>7</v>
      </c>
      <c r="K79" s="475">
        <v>32</v>
      </c>
      <c r="L79" s="475">
        <v>37</v>
      </c>
      <c r="M79" s="475">
        <v>69</v>
      </c>
      <c r="N79" s="475">
        <v>8</v>
      </c>
      <c r="O79" s="476" t="s">
        <v>796</v>
      </c>
      <c r="P79" s="477" t="s">
        <v>123</v>
      </c>
      <c r="Q79" s="478" t="s">
        <v>357</v>
      </c>
      <c r="R79" s="477" t="s">
        <v>142</v>
      </c>
      <c r="S79" s="479">
        <v>42</v>
      </c>
    </row>
    <row r="80" spans="1:19" ht="19.5" customHeight="1" x14ac:dyDescent="0.5">
      <c r="A80" s="470">
        <f t="shared" si="5"/>
        <v>68</v>
      </c>
      <c r="B80" s="470">
        <v>53010100</v>
      </c>
      <c r="C80" s="471" t="s">
        <v>243</v>
      </c>
      <c r="D80" s="470">
        <v>53010100</v>
      </c>
      <c r="E80" s="618" t="s">
        <v>862</v>
      </c>
      <c r="F80" s="473" t="s">
        <v>359</v>
      </c>
      <c r="G80" s="473" t="s">
        <v>697</v>
      </c>
      <c r="H80" s="472">
        <v>1</v>
      </c>
      <c r="I80" s="472">
        <v>3</v>
      </c>
      <c r="J80" s="614">
        <f t="shared" si="4"/>
        <v>4</v>
      </c>
      <c r="K80" s="475">
        <v>22</v>
      </c>
      <c r="L80" s="475">
        <v>26</v>
      </c>
      <c r="M80" s="475">
        <v>48</v>
      </c>
      <c r="N80" s="475">
        <v>8</v>
      </c>
      <c r="O80" s="476" t="s">
        <v>796</v>
      </c>
      <c r="P80" s="477" t="s">
        <v>136</v>
      </c>
      <c r="Q80" s="478" t="s">
        <v>357</v>
      </c>
      <c r="R80" s="477" t="s">
        <v>142</v>
      </c>
      <c r="S80" s="476">
        <v>40</v>
      </c>
    </row>
    <row r="81" spans="1:19" ht="19.5" customHeight="1" x14ac:dyDescent="0.5">
      <c r="A81" s="470">
        <f t="shared" si="5"/>
        <v>69</v>
      </c>
      <c r="B81" s="470">
        <v>53010101</v>
      </c>
      <c r="C81" s="471" t="s">
        <v>244</v>
      </c>
      <c r="D81" s="470">
        <v>53010101</v>
      </c>
      <c r="E81" s="618" t="s">
        <v>698</v>
      </c>
      <c r="F81" s="506" t="s">
        <v>434</v>
      </c>
      <c r="G81" s="473" t="s">
        <v>700</v>
      </c>
      <c r="H81" s="472">
        <v>3</v>
      </c>
      <c r="I81" s="472">
        <v>3</v>
      </c>
      <c r="J81" s="614">
        <f t="shared" si="4"/>
        <v>6</v>
      </c>
      <c r="K81" s="475">
        <v>35</v>
      </c>
      <c r="L81" s="475">
        <v>33</v>
      </c>
      <c r="M81" s="475">
        <v>68</v>
      </c>
      <c r="N81" s="475">
        <v>8</v>
      </c>
      <c r="O81" s="476" t="s">
        <v>796</v>
      </c>
      <c r="P81" s="477" t="s">
        <v>146</v>
      </c>
      <c r="Q81" s="478" t="s">
        <v>357</v>
      </c>
      <c r="R81" s="477" t="s">
        <v>142</v>
      </c>
      <c r="S81" s="476">
        <v>50</v>
      </c>
    </row>
    <row r="82" spans="1:19" ht="19.5" customHeight="1" x14ac:dyDescent="0.5">
      <c r="A82" s="470">
        <f t="shared" si="5"/>
        <v>70</v>
      </c>
      <c r="B82" s="470">
        <v>53010102</v>
      </c>
      <c r="C82" s="471" t="s">
        <v>245</v>
      </c>
      <c r="D82" s="470">
        <v>53010102</v>
      </c>
      <c r="E82" s="618" t="s">
        <v>759</v>
      </c>
      <c r="F82" s="474" t="s">
        <v>371</v>
      </c>
      <c r="G82" s="474" t="s">
        <v>371</v>
      </c>
      <c r="H82" s="472">
        <v>6</v>
      </c>
      <c r="I82" s="472">
        <v>8</v>
      </c>
      <c r="J82" s="614">
        <f t="shared" si="4"/>
        <v>14</v>
      </c>
      <c r="K82" s="475">
        <v>65</v>
      </c>
      <c r="L82" s="475">
        <v>69</v>
      </c>
      <c r="M82" s="475">
        <v>134</v>
      </c>
      <c r="N82" s="475">
        <v>11</v>
      </c>
      <c r="O82" s="476" t="s">
        <v>795</v>
      </c>
      <c r="P82" s="477" t="s">
        <v>120</v>
      </c>
      <c r="Q82" s="478" t="s">
        <v>357</v>
      </c>
      <c r="R82" s="477" t="s">
        <v>142</v>
      </c>
      <c r="S82" s="476">
        <v>52</v>
      </c>
    </row>
    <row r="83" spans="1:19" ht="19.5" customHeight="1" x14ac:dyDescent="0.5">
      <c r="A83" s="470">
        <f t="shared" si="5"/>
        <v>71</v>
      </c>
      <c r="B83" s="470">
        <v>53010103</v>
      </c>
      <c r="C83" s="471" t="s">
        <v>246</v>
      </c>
      <c r="D83" s="470">
        <v>53010103</v>
      </c>
      <c r="E83" s="618" t="s">
        <v>852</v>
      </c>
      <c r="F83" s="473" t="s">
        <v>361</v>
      </c>
      <c r="G83" s="474" t="s">
        <v>701</v>
      </c>
      <c r="H83" s="472">
        <v>3</v>
      </c>
      <c r="I83" s="472">
        <v>8</v>
      </c>
      <c r="J83" s="614">
        <f t="shared" si="4"/>
        <v>11</v>
      </c>
      <c r="K83" s="475">
        <v>59</v>
      </c>
      <c r="L83" s="475">
        <v>68</v>
      </c>
      <c r="M83" s="475">
        <v>127</v>
      </c>
      <c r="N83" s="475">
        <v>8</v>
      </c>
      <c r="O83" s="476" t="s">
        <v>796</v>
      </c>
      <c r="P83" s="477" t="s">
        <v>146</v>
      </c>
      <c r="Q83" s="478" t="s">
        <v>362</v>
      </c>
      <c r="R83" s="477" t="s">
        <v>142</v>
      </c>
      <c r="S83" s="476">
        <v>60</v>
      </c>
    </row>
    <row r="84" spans="1:19" ht="19.5" customHeight="1" x14ac:dyDescent="0.5">
      <c r="A84" s="470">
        <f t="shared" si="5"/>
        <v>72</v>
      </c>
      <c r="B84" s="470">
        <v>53010104</v>
      </c>
      <c r="C84" s="471" t="s">
        <v>247</v>
      </c>
      <c r="D84" s="470">
        <v>53010104</v>
      </c>
      <c r="E84" s="618" t="s">
        <v>853</v>
      </c>
      <c r="F84" s="474" t="s">
        <v>435</v>
      </c>
      <c r="G84" s="474" t="s">
        <v>702</v>
      </c>
      <c r="H84" s="472">
        <v>1</v>
      </c>
      <c r="I84" s="472">
        <v>4</v>
      </c>
      <c r="J84" s="614">
        <f t="shared" si="4"/>
        <v>5</v>
      </c>
      <c r="K84" s="475">
        <v>29</v>
      </c>
      <c r="L84" s="475">
        <v>23</v>
      </c>
      <c r="M84" s="475">
        <v>52</v>
      </c>
      <c r="N84" s="475">
        <v>8</v>
      </c>
      <c r="O84" s="476" t="s">
        <v>796</v>
      </c>
      <c r="P84" s="477" t="s">
        <v>123</v>
      </c>
      <c r="Q84" s="478" t="s">
        <v>362</v>
      </c>
      <c r="R84" s="477" t="s">
        <v>142</v>
      </c>
      <c r="S84" s="476">
        <v>60</v>
      </c>
    </row>
    <row r="85" spans="1:19" ht="19.5" customHeight="1" x14ac:dyDescent="0.5">
      <c r="A85" s="470">
        <f t="shared" si="5"/>
        <v>73</v>
      </c>
      <c r="B85" s="470">
        <v>53010106</v>
      </c>
      <c r="C85" s="471" t="s">
        <v>248</v>
      </c>
      <c r="D85" s="470">
        <v>53010106</v>
      </c>
      <c r="E85" s="618" t="s">
        <v>878</v>
      </c>
      <c r="F85" s="474" t="s">
        <v>436</v>
      </c>
      <c r="G85" s="474" t="s">
        <v>703</v>
      </c>
      <c r="H85" s="472">
        <v>1</v>
      </c>
      <c r="I85" s="472">
        <v>3</v>
      </c>
      <c r="J85" s="614">
        <f t="shared" si="4"/>
        <v>4</v>
      </c>
      <c r="K85" s="475">
        <v>33</v>
      </c>
      <c r="L85" s="475">
        <v>19</v>
      </c>
      <c r="M85" s="475">
        <v>52</v>
      </c>
      <c r="N85" s="475">
        <v>8</v>
      </c>
      <c r="O85" s="476" t="s">
        <v>796</v>
      </c>
      <c r="P85" s="477" t="s">
        <v>115</v>
      </c>
      <c r="Q85" s="478" t="s">
        <v>362</v>
      </c>
      <c r="R85" s="477" t="s">
        <v>142</v>
      </c>
      <c r="S85" s="476">
        <v>53</v>
      </c>
    </row>
    <row r="86" spans="1:19" ht="19.5" customHeight="1" x14ac:dyDescent="0.5">
      <c r="A86" s="470">
        <f t="shared" si="5"/>
        <v>74</v>
      </c>
      <c r="B86" s="480">
        <v>53010107</v>
      </c>
      <c r="C86" s="481" t="s">
        <v>249</v>
      </c>
      <c r="D86" s="480">
        <v>53010107</v>
      </c>
      <c r="E86" s="618" t="s">
        <v>699</v>
      </c>
      <c r="F86" s="502" t="s">
        <v>600</v>
      </c>
      <c r="G86" s="473" t="s">
        <v>359</v>
      </c>
      <c r="H86" s="472">
        <v>1</v>
      </c>
      <c r="I86" s="472">
        <v>10</v>
      </c>
      <c r="J86" s="614">
        <f t="shared" si="4"/>
        <v>11</v>
      </c>
      <c r="K86" s="475">
        <v>90</v>
      </c>
      <c r="L86" s="475">
        <v>91</v>
      </c>
      <c r="M86" s="475">
        <v>181</v>
      </c>
      <c r="N86" s="475">
        <v>8</v>
      </c>
      <c r="O86" s="476" t="s">
        <v>796</v>
      </c>
      <c r="P86" s="477" t="s">
        <v>115</v>
      </c>
      <c r="Q86" s="478" t="s">
        <v>364</v>
      </c>
      <c r="R86" s="477" t="s">
        <v>144</v>
      </c>
      <c r="S86" s="476">
        <v>30</v>
      </c>
    </row>
    <row r="87" spans="1:19" ht="19.5" customHeight="1" x14ac:dyDescent="0.5">
      <c r="A87" s="470">
        <f t="shared" si="5"/>
        <v>75</v>
      </c>
      <c r="B87" s="480">
        <v>53010108</v>
      </c>
      <c r="C87" s="481" t="s">
        <v>821</v>
      </c>
      <c r="D87" s="480">
        <v>53010108</v>
      </c>
      <c r="E87" s="618" t="s">
        <v>877</v>
      </c>
      <c r="F87" s="482" t="s">
        <v>876</v>
      </c>
      <c r="G87" s="474" t="s">
        <v>445</v>
      </c>
      <c r="H87" s="472">
        <v>4</v>
      </c>
      <c r="I87" s="472">
        <v>10</v>
      </c>
      <c r="J87" s="614">
        <f t="shared" si="4"/>
        <v>14</v>
      </c>
      <c r="K87" s="475">
        <v>78</v>
      </c>
      <c r="L87" s="475">
        <v>70</v>
      </c>
      <c r="M87" s="475">
        <v>148</v>
      </c>
      <c r="N87" s="475">
        <v>11</v>
      </c>
      <c r="O87" s="476" t="s">
        <v>795</v>
      </c>
      <c r="P87" s="477" t="s">
        <v>123</v>
      </c>
      <c r="Q87" s="478" t="s">
        <v>364</v>
      </c>
      <c r="R87" s="477" t="s">
        <v>144</v>
      </c>
      <c r="S87" s="479">
        <v>35</v>
      </c>
    </row>
    <row r="88" spans="1:19" ht="19.5" customHeight="1" x14ac:dyDescent="0.5">
      <c r="A88" s="470">
        <f>A87+1</f>
        <v>76</v>
      </c>
      <c r="B88" s="470">
        <v>53010111</v>
      </c>
      <c r="C88" s="471" t="s">
        <v>822</v>
      </c>
      <c r="D88" s="470">
        <v>53010111</v>
      </c>
      <c r="E88" s="618" t="s">
        <v>879</v>
      </c>
      <c r="F88" s="474" t="s">
        <v>371</v>
      </c>
      <c r="G88" s="474" t="s">
        <v>704</v>
      </c>
      <c r="H88" s="472">
        <v>1</v>
      </c>
      <c r="I88" s="472">
        <v>2</v>
      </c>
      <c r="J88" s="614">
        <f t="shared" si="4"/>
        <v>3</v>
      </c>
      <c r="K88" s="475">
        <v>22</v>
      </c>
      <c r="L88" s="475">
        <v>11</v>
      </c>
      <c r="M88" s="475">
        <v>33</v>
      </c>
      <c r="N88" s="475">
        <v>8</v>
      </c>
      <c r="O88" s="476" t="s">
        <v>796</v>
      </c>
      <c r="P88" s="477" t="s">
        <v>132</v>
      </c>
      <c r="Q88" s="478" t="s">
        <v>364</v>
      </c>
      <c r="R88" s="477" t="s">
        <v>144</v>
      </c>
      <c r="S88" s="479">
        <v>38</v>
      </c>
    </row>
    <row r="89" spans="1:19" ht="19.5" customHeight="1" x14ac:dyDescent="0.5">
      <c r="A89" s="470">
        <f t="shared" si="5"/>
        <v>77</v>
      </c>
      <c r="B89" s="470">
        <v>53010113</v>
      </c>
      <c r="C89" s="471" t="s">
        <v>253</v>
      </c>
      <c r="D89" s="470">
        <v>53010113</v>
      </c>
      <c r="E89" s="618" t="s">
        <v>880</v>
      </c>
      <c r="F89" s="474" t="s">
        <v>359</v>
      </c>
      <c r="G89" s="474" t="s">
        <v>707</v>
      </c>
      <c r="H89" s="472"/>
      <c r="I89" s="472">
        <v>3</v>
      </c>
      <c r="J89" s="614">
        <f t="shared" si="4"/>
        <v>3</v>
      </c>
      <c r="K89" s="475">
        <v>21</v>
      </c>
      <c r="L89" s="475">
        <v>12</v>
      </c>
      <c r="M89" s="475">
        <v>33</v>
      </c>
      <c r="N89" s="475">
        <v>8</v>
      </c>
      <c r="O89" s="476" t="s">
        <v>796</v>
      </c>
      <c r="P89" s="477" t="s">
        <v>119</v>
      </c>
      <c r="Q89" s="478" t="s">
        <v>364</v>
      </c>
      <c r="R89" s="477" t="s">
        <v>144</v>
      </c>
      <c r="S89" s="479">
        <v>31</v>
      </c>
    </row>
    <row r="90" spans="1:19" ht="19.5" customHeight="1" x14ac:dyDescent="0.5">
      <c r="A90" s="470">
        <f t="shared" si="5"/>
        <v>78</v>
      </c>
      <c r="B90" s="470">
        <v>53010114</v>
      </c>
      <c r="C90" s="471" t="s">
        <v>254</v>
      </c>
      <c r="D90" s="470">
        <v>53010114</v>
      </c>
      <c r="E90" s="618" t="s">
        <v>881</v>
      </c>
      <c r="F90" s="474" t="s">
        <v>451</v>
      </c>
      <c r="G90" s="474" t="s">
        <v>708</v>
      </c>
      <c r="H90" s="472"/>
      <c r="I90" s="472">
        <v>5</v>
      </c>
      <c r="J90" s="614">
        <f t="shared" si="4"/>
        <v>5</v>
      </c>
      <c r="K90" s="475">
        <v>30</v>
      </c>
      <c r="L90" s="475">
        <v>26</v>
      </c>
      <c r="M90" s="475">
        <v>56</v>
      </c>
      <c r="N90" s="475">
        <v>8</v>
      </c>
      <c r="O90" s="476" t="s">
        <v>796</v>
      </c>
      <c r="P90" s="477" t="s">
        <v>119</v>
      </c>
      <c r="Q90" s="478" t="s">
        <v>366</v>
      </c>
      <c r="R90" s="477" t="s">
        <v>142</v>
      </c>
      <c r="S90" s="479">
        <v>42</v>
      </c>
    </row>
    <row r="91" spans="1:19" ht="19.5" customHeight="1" x14ac:dyDescent="0.5">
      <c r="A91" s="470">
        <f t="shared" si="5"/>
        <v>79</v>
      </c>
      <c r="B91" s="470">
        <v>53010115</v>
      </c>
      <c r="C91" s="507" t="s">
        <v>255</v>
      </c>
      <c r="D91" s="470">
        <v>53010115</v>
      </c>
      <c r="E91" s="618" t="s">
        <v>705</v>
      </c>
      <c r="F91" s="508" t="s">
        <v>601</v>
      </c>
      <c r="G91" s="474" t="s">
        <v>601</v>
      </c>
      <c r="H91" s="472">
        <v>4</v>
      </c>
      <c r="I91" s="472">
        <v>11</v>
      </c>
      <c r="J91" s="614">
        <f t="shared" si="4"/>
        <v>15</v>
      </c>
      <c r="K91" s="475">
        <v>132</v>
      </c>
      <c r="L91" s="475">
        <v>110</v>
      </c>
      <c r="M91" s="475">
        <v>242</v>
      </c>
      <c r="N91" s="475">
        <v>11</v>
      </c>
      <c r="O91" s="476" t="s">
        <v>795</v>
      </c>
      <c r="P91" s="477" t="s">
        <v>120</v>
      </c>
      <c r="Q91" s="478" t="s">
        <v>366</v>
      </c>
      <c r="R91" s="477" t="s">
        <v>142</v>
      </c>
      <c r="S91" s="476">
        <v>48</v>
      </c>
    </row>
    <row r="92" spans="1:19" ht="19.5" customHeight="1" x14ac:dyDescent="0.5">
      <c r="A92" s="470">
        <f t="shared" si="5"/>
        <v>80</v>
      </c>
      <c r="B92" s="470">
        <v>53010116</v>
      </c>
      <c r="C92" s="471" t="s">
        <v>256</v>
      </c>
      <c r="D92" s="470">
        <v>53010116</v>
      </c>
      <c r="E92" s="618" t="s">
        <v>854</v>
      </c>
      <c r="F92" s="473" t="s">
        <v>368</v>
      </c>
      <c r="G92" s="473" t="s">
        <v>709</v>
      </c>
      <c r="H92" s="472">
        <v>1</v>
      </c>
      <c r="I92" s="472">
        <v>10</v>
      </c>
      <c r="J92" s="614">
        <f t="shared" si="4"/>
        <v>11</v>
      </c>
      <c r="K92" s="475">
        <v>58</v>
      </c>
      <c r="L92" s="475">
        <v>60</v>
      </c>
      <c r="M92" s="475">
        <v>118</v>
      </c>
      <c r="N92" s="475">
        <v>8</v>
      </c>
      <c r="O92" s="476" t="s">
        <v>796</v>
      </c>
      <c r="P92" s="477" t="s">
        <v>136</v>
      </c>
      <c r="Q92" s="478" t="s">
        <v>366</v>
      </c>
      <c r="R92" s="477" t="s">
        <v>142</v>
      </c>
      <c r="S92" s="476">
        <v>48</v>
      </c>
    </row>
    <row r="93" spans="1:19" ht="19.5" customHeight="1" x14ac:dyDescent="0.5">
      <c r="A93" s="470">
        <f t="shared" si="5"/>
        <v>81</v>
      </c>
      <c r="B93" s="470">
        <v>53010117</v>
      </c>
      <c r="C93" s="471" t="s">
        <v>257</v>
      </c>
      <c r="D93" s="470">
        <v>53010117</v>
      </c>
      <c r="E93" s="618" t="s">
        <v>379</v>
      </c>
      <c r="F93" s="473" t="s">
        <v>451</v>
      </c>
      <c r="G93" s="474" t="s">
        <v>451</v>
      </c>
      <c r="H93" s="472">
        <v>4</v>
      </c>
      <c r="I93" s="472">
        <v>11</v>
      </c>
      <c r="J93" s="614">
        <f t="shared" si="4"/>
        <v>15</v>
      </c>
      <c r="K93" s="475">
        <v>69</v>
      </c>
      <c r="L93" s="475">
        <v>61</v>
      </c>
      <c r="M93" s="475">
        <v>130</v>
      </c>
      <c r="N93" s="475">
        <v>11</v>
      </c>
      <c r="O93" s="476" t="s">
        <v>795</v>
      </c>
      <c r="P93" s="477" t="s">
        <v>115</v>
      </c>
      <c r="Q93" s="478" t="s">
        <v>366</v>
      </c>
      <c r="R93" s="477" t="s">
        <v>142</v>
      </c>
      <c r="S93" s="476">
        <v>43</v>
      </c>
    </row>
    <row r="94" spans="1:19" ht="19.5" customHeight="1" x14ac:dyDescent="0.5">
      <c r="A94" s="470">
        <f t="shared" si="5"/>
        <v>82</v>
      </c>
      <c r="B94" s="470">
        <v>53010119</v>
      </c>
      <c r="C94" s="507" t="s">
        <v>258</v>
      </c>
      <c r="D94" s="470">
        <v>53010119</v>
      </c>
      <c r="E94" s="618" t="s">
        <v>882</v>
      </c>
      <c r="F94" s="474" t="s">
        <v>884</v>
      </c>
      <c r="G94" s="474" t="s">
        <v>602</v>
      </c>
      <c r="H94" s="472">
        <v>1</v>
      </c>
      <c r="I94" s="472">
        <v>4</v>
      </c>
      <c r="J94" s="614">
        <f t="shared" si="4"/>
        <v>5</v>
      </c>
      <c r="K94" s="475">
        <v>38</v>
      </c>
      <c r="L94" s="475">
        <v>26</v>
      </c>
      <c r="M94" s="475">
        <v>64</v>
      </c>
      <c r="N94" s="475">
        <v>8</v>
      </c>
      <c r="O94" s="476" t="s">
        <v>796</v>
      </c>
      <c r="P94" s="477" t="s">
        <v>148</v>
      </c>
      <c r="Q94" s="478" t="s">
        <v>369</v>
      </c>
      <c r="R94" s="477" t="s">
        <v>142</v>
      </c>
      <c r="S94" s="476">
        <v>60</v>
      </c>
    </row>
    <row r="95" spans="1:19" ht="19.5" customHeight="1" x14ac:dyDescent="0.5">
      <c r="A95" s="470">
        <f t="shared" si="5"/>
        <v>83</v>
      </c>
      <c r="B95" s="470">
        <v>53010120</v>
      </c>
      <c r="C95" s="471" t="s">
        <v>259</v>
      </c>
      <c r="D95" s="470">
        <v>53010120</v>
      </c>
      <c r="E95" s="618" t="s">
        <v>883</v>
      </c>
      <c r="F95" s="473" t="s">
        <v>439</v>
      </c>
      <c r="G95" s="474" t="s">
        <v>439</v>
      </c>
      <c r="H95" s="472"/>
      <c r="I95" s="472">
        <v>4</v>
      </c>
      <c r="J95" s="614">
        <f t="shared" si="4"/>
        <v>4</v>
      </c>
      <c r="K95" s="475">
        <v>33</v>
      </c>
      <c r="L95" s="475">
        <v>27</v>
      </c>
      <c r="M95" s="475">
        <v>60</v>
      </c>
      <c r="N95" s="475">
        <v>8</v>
      </c>
      <c r="O95" s="476" t="s">
        <v>796</v>
      </c>
      <c r="P95" s="477" t="s">
        <v>146</v>
      </c>
      <c r="Q95" s="478" t="s">
        <v>369</v>
      </c>
      <c r="R95" s="477" t="s">
        <v>142</v>
      </c>
      <c r="S95" s="476">
        <v>61</v>
      </c>
    </row>
    <row r="96" spans="1:19" ht="19.5" customHeight="1" x14ac:dyDescent="0.5">
      <c r="A96" s="487">
        <f t="shared" si="5"/>
        <v>84</v>
      </c>
      <c r="B96" s="511">
        <v>53010121</v>
      </c>
      <c r="C96" s="512" t="s">
        <v>260</v>
      </c>
      <c r="D96" s="511">
        <v>53010121</v>
      </c>
      <c r="E96" s="625" t="s">
        <v>551</v>
      </c>
      <c r="F96" s="513" t="s">
        <v>550</v>
      </c>
      <c r="G96" s="491" t="s">
        <v>550</v>
      </c>
      <c r="H96" s="489">
        <v>7</v>
      </c>
      <c r="I96" s="489">
        <v>18</v>
      </c>
      <c r="J96" s="615">
        <f t="shared" si="4"/>
        <v>25</v>
      </c>
      <c r="K96" s="492">
        <v>251</v>
      </c>
      <c r="L96" s="492">
        <v>243</v>
      </c>
      <c r="M96" s="492">
        <v>494</v>
      </c>
      <c r="N96" s="492">
        <v>25</v>
      </c>
      <c r="O96" s="493" t="s">
        <v>799</v>
      </c>
      <c r="P96" s="494" t="s">
        <v>136</v>
      </c>
      <c r="Q96" s="495" t="s">
        <v>369</v>
      </c>
      <c r="R96" s="494" t="s">
        <v>142</v>
      </c>
      <c r="S96" s="476">
        <v>65</v>
      </c>
    </row>
    <row r="97" spans="1:19" ht="19.5" customHeight="1" x14ac:dyDescent="0.5">
      <c r="A97" s="740"/>
      <c r="B97" s="740"/>
      <c r="C97" s="741"/>
      <c r="D97" s="740"/>
      <c r="E97" s="742"/>
      <c r="F97" s="743"/>
      <c r="G97" s="743"/>
      <c r="H97" s="744"/>
      <c r="I97" s="744"/>
      <c r="J97" s="745"/>
      <c r="K97" s="746"/>
      <c r="L97" s="746"/>
      <c r="M97" s="746"/>
      <c r="N97" s="746"/>
      <c r="O97" s="747"/>
      <c r="P97" s="748"/>
      <c r="Q97" s="749"/>
      <c r="R97" s="336">
        <v>21</v>
      </c>
      <c r="S97" s="734"/>
    </row>
    <row r="98" spans="1:19" ht="19.5" customHeight="1" x14ac:dyDescent="0.5">
      <c r="A98" s="933" t="s">
        <v>41</v>
      </c>
      <c r="B98" s="933" t="s">
        <v>304</v>
      </c>
      <c r="C98" s="933" t="s">
        <v>165</v>
      </c>
      <c r="D98" s="933" t="s">
        <v>304</v>
      </c>
      <c r="E98" s="934" t="s">
        <v>305</v>
      </c>
      <c r="F98" s="931" t="s">
        <v>306</v>
      </c>
      <c r="G98" s="932" t="s">
        <v>307</v>
      </c>
      <c r="H98" s="735" t="s">
        <v>617</v>
      </c>
      <c r="I98" s="735"/>
      <c r="J98" s="735"/>
      <c r="K98" s="736" t="s">
        <v>308</v>
      </c>
      <c r="L98" s="736"/>
      <c r="M98" s="736"/>
      <c r="N98" s="736"/>
      <c r="O98" s="737" t="s">
        <v>309</v>
      </c>
      <c r="P98" s="738" t="s">
        <v>310</v>
      </c>
      <c r="Q98" s="739"/>
      <c r="R98" s="392" t="s">
        <v>110</v>
      </c>
      <c r="S98" s="393" t="s">
        <v>311</v>
      </c>
    </row>
    <row r="99" spans="1:19" ht="19.5" customHeight="1" x14ac:dyDescent="0.5">
      <c r="A99" s="928"/>
      <c r="B99" s="926"/>
      <c r="C99" s="926"/>
      <c r="D99" s="926"/>
      <c r="E99" s="926"/>
      <c r="F99" s="926"/>
      <c r="G99" s="926"/>
      <c r="H99" s="394" t="s">
        <v>70</v>
      </c>
      <c r="I99" s="394" t="s">
        <v>71</v>
      </c>
      <c r="J99" s="394" t="s">
        <v>44</v>
      </c>
      <c r="K99" s="394" t="s">
        <v>70</v>
      </c>
      <c r="L99" s="394" t="s">
        <v>71</v>
      </c>
      <c r="M99" s="394" t="s">
        <v>44</v>
      </c>
      <c r="N99" s="394" t="s">
        <v>106</v>
      </c>
      <c r="O99" s="395" t="s">
        <v>160</v>
      </c>
      <c r="P99" s="396" t="s">
        <v>111</v>
      </c>
      <c r="Q99" s="397" t="s">
        <v>112</v>
      </c>
      <c r="R99" s="396" t="s">
        <v>113</v>
      </c>
      <c r="S99" s="398" t="s">
        <v>312</v>
      </c>
    </row>
    <row r="100" spans="1:19" ht="19.5" customHeight="1" x14ac:dyDescent="0.5">
      <c r="A100" s="470">
        <f>A96+1</f>
        <v>85</v>
      </c>
      <c r="B100" s="470">
        <v>53010122</v>
      </c>
      <c r="C100" s="509" t="s">
        <v>261</v>
      </c>
      <c r="D100" s="470">
        <v>53010122</v>
      </c>
      <c r="E100" s="618" t="s">
        <v>855</v>
      </c>
      <c r="F100" s="474" t="s">
        <v>440</v>
      </c>
      <c r="G100" s="474" t="s">
        <v>710</v>
      </c>
      <c r="H100" s="472">
        <v>1</v>
      </c>
      <c r="I100" s="472">
        <v>5</v>
      </c>
      <c r="J100" s="614">
        <f t="shared" si="4"/>
        <v>6</v>
      </c>
      <c r="K100" s="475">
        <v>37</v>
      </c>
      <c r="L100" s="475">
        <v>35</v>
      </c>
      <c r="M100" s="475">
        <v>72</v>
      </c>
      <c r="N100" s="475">
        <v>8</v>
      </c>
      <c r="O100" s="476" t="s">
        <v>796</v>
      </c>
      <c r="P100" s="477" t="s">
        <v>115</v>
      </c>
      <c r="Q100" s="478" t="s">
        <v>171</v>
      </c>
      <c r="R100" s="477" t="s">
        <v>142</v>
      </c>
      <c r="S100" s="476">
        <v>50</v>
      </c>
    </row>
    <row r="101" spans="1:19" ht="19.5" customHeight="1" x14ac:dyDescent="0.5">
      <c r="A101" s="470">
        <f t="shared" si="5"/>
        <v>86</v>
      </c>
      <c r="B101" s="480">
        <v>53010123</v>
      </c>
      <c r="C101" s="481" t="s">
        <v>262</v>
      </c>
      <c r="D101" s="480">
        <v>53010123</v>
      </c>
      <c r="E101" s="618" t="s">
        <v>706</v>
      </c>
      <c r="F101" s="474" t="s">
        <v>441</v>
      </c>
      <c r="G101" s="474" t="s">
        <v>711</v>
      </c>
      <c r="H101" s="472">
        <v>1</v>
      </c>
      <c r="I101" s="472">
        <v>4</v>
      </c>
      <c r="J101" s="614">
        <f t="shared" si="4"/>
        <v>5</v>
      </c>
      <c r="K101" s="475">
        <v>33</v>
      </c>
      <c r="L101" s="475">
        <v>18</v>
      </c>
      <c r="M101" s="475">
        <v>51</v>
      </c>
      <c r="N101" s="475">
        <v>8</v>
      </c>
      <c r="O101" s="476" t="s">
        <v>796</v>
      </c>
      <c r="P101" s="477" t="s">
        <v>123</v>
      </c>
      <c r="Q101" s="478" t="s">
        <v>171</v>
      </c>
      <c r="R101" s="477" t="s">
        <v>142</v>
      </c>
      <c r="S101" s="476">
        <v>45</v>
      </c>
    </row>
    <row r="102" spans="1:19" ht="19.5" customHeight="1" x14ac:dyDescent="0.5">
      <c r="A102" s="470">
        <f t="shared" si="5"/>
        <v>87</v>
      </c>
      <c r="B102" s="480">
        <v>53010124</v>
      </c>
      <c r="C102" s="481" t="s">
        <v>24</v>
      </c>
      <c r="D102" s="480">
        <v>53010124</v>
      </c>
      <c r="E102" s="618" t="s">
        <v>863</v>
      </c>
      <c r="F102" s="474" t="s">
        <v>442</v>
      </c>
      <c r="G102" s="474" t="s">
        <v>451</v>
      </c>
      <c r="H102" s="472"/>
      <c r="I102" s="472">
        <v>2</v>
      </c>
      <c r="J102" s="614">
        <f t="shared" si="4"/>
        <v>2</v>
      </c>
      <c r="K102" s="475">
        <v>19</v>
      </c>
      <c r="L102" s="475">
        <v>12</v>
      </c>
      <c r="M102" s="475">
        <v>31</v>
      </c>
      <c r="N102" s="475">
        <v>8</v>
      </c>
      <c r="O102" s="476" t="s">
        <v>796</v>
      </c>
      <c r="P102" s="477" t="s">
        <v>146</v>
      </c>
      <c r="Q102" s="478" t="s">
        <v>171</v>
      </c>
      <c r="R102" s="477" t="s">
        <v>142</v>
      </c>
      <c r="S102" s="479">
        <v>47</v>
      </c>
    </row>
    <row r="103" spans="1:19" ht="19.5" customHeight="1" x14ac:dyDescent="0.5">
      <c r="A103" s="470">
        <f t="shared" si="5"/>
        <v>88</v>
      </c>
      <c r="B103" s="480">
        <v>53010126</v>
      </c>
      <c r="C103" s="481" t="s">
        <v>263</v>
      </c>
      <c r="D103" s="480">
        <v>53010126</v>
      </c>
      <c r="E103" s="618" t="s">
        <v>712</v>
      </c>
      <c r="F103" s="482" t="s">
        <v>370</v>
      </c>
      <c r="G103" s="474" t="s">
        <v>579</v>
      </c>
      <c r="H103" s="472">
        <v>8</v>
      </c>
      <c r="I103" s="472">
        <v>32</v>
      </c>
      <c r="J103" s="614">
        <f t="shared" si="4"/>
        <v>40</v>
      </c>
      <c r="K103" s="475">
        <v>423</v>
      </c>
      <c r="L103" s="475">
        <v>462</v>
      </c>
      <c r="M103" s="475">
        <v>885</v>
      </c>
      <c r="N103" s="475">
        <v>29</v>
      </c>
      <c r="O103" s="476" t="s">
        <v>796</v>
      </c>
      <c r="P103" s="477" t="s">
        <v>148</v>
      </c>
      <c r="Q103" s="478" t="s">
        <v>171</v>
      </c>
      <c r="R103" s="477" t="s">
        <v>142</v>
      </c>
      <c r="S103" s="476">
        <v>50</v>
      </c>
    </row>
    <row r="104" spans="1:19" ht="19.5" customHeight="1" x14ac:dyDescent="0.5">
      <c r="A104" s="470">
        <f t="shared" si="5"/>
        <v>89</v>
      </c>
      <c r="B104" s="470">
        <v>53010127</v>
      </c>
      <c r="C104" s="471" t="s">
        <v>264</v>
      </c>
      <c r="D104" s="470">
        <v>53010127</v>
      </c>
      <c r="E104" s="618" t="s">
        <v>864</v>
      </c>
      <c r="F104" s="474" t="s">
        <v>443</v>
      </c>
      <c r="G104" s="505" t="s">
        <v>715</v>
      </c>
      <c r="H104" s="472">
        <v>5</v>
      </c>
      <c r="I104" s="472">
        <v>5</v>
      </c>
      <c r="J104" s="614">
        <f t="shared" si="4"/>
        <v>10</v>
      </c>
      <c r="K104" s="475">
        <v>64</v>
      </c>
      <c r="L104" s="475">
        <v>63</v>
      </c>
      <c r="M104" s="475">
        <v>127</v>
      </c>
      <c r="N104" s="475">
        <v>8</v>
      </c>
      <c r="O104" s="476" t="s">
        <v>796</v>
      </c>
      <c r="P104" s="477" t="s">
        <v>115</v>
      </c>
      <c r="Q104" s="478" t="s">
        <v>373</v>
      </c>
      <c r="R104" s="477" t="s">
        <v>142</v>
      </c>
      <c r="S104" s="476">
        <v>55</v>
      </c>
    </row>
    <row r="105" spans="1:19" ht="19.5" customHeight="1" x14ac:dyDescent="0.5">
      <c r="A105" s="470">
        <f t="shared" si="5"/>
        <v>90</v>
      </c>
      <c r="B105" s="480">
        <v>53010128</v>
      </c>
      <c r="C105" s="481" t="s">
        <v>265</v>
      </c>
      <c r="D105" s="480">
        <v>53010128</v>
      </c>
      <c r="E105" s="618" t="s">
        <v>865</v>
      </c>
      <c r="F105" s="482" t="s">
        <v>445</v>
      </c>
      <c r="G105" s="505" t="s">
        <v>716</v>
      </c>
      <c r="H105" s="472"/>
      <c r="I105" s="472">
        <v>4</v>
      </c>
      <c r="J105" s="614">
        <f t="shared" si="4"/>
        <v>4</v>
      </c>
      <c r="K105" s="475">
        <v>34</v>
      </c>
      <c r="L105" s="475">
        <v>43</v>
      </c>
      <c r="M105" s="475">
        <v>77</v>
      </c>
      <c r="N105" s="475">
        <v>8</v>
      </c>
      <c r="O105" s="476" t="s">
        <v>796</v>
      </c>
      <c r="P105" s="477" t="s">
        <v>132</v>
      </c>
      <c r="Q105" s="478" t="s">
        <v>373</v>
      </c>
      <c r="R105" s="477" t="s">
        <v>142</v>
      </c>
      <c r="S105" s="479">
        <v>60</v>
      </c>
    </row>
    <row r="106" spans="1:19" ht="19.5" customHeight="1" x14ac:dyDescent="0.5">
      <c r="A106" s="470">
        <f t="shared" si="5"/>
        <v>91</v>
      </c>
      <c r="B106" s="480">
        <v>53010129</v>
      </c>
      <c r="C106" s="481" t="s">
        <v>266</v>
      </c>
      <c r="D106" s="480">
        <v>53010129</v>
      </c>
      <c r="E106" s="618" t="s">
        <v>866</v>
      </c>
      <c r="F106" s="502" t="s">
        <v>603</v>
      </c>
      <c r="G106" s="505" t="s">
        <v>717</v>
      </c>
      <c r="H106" s="472">
        <v>1</v>
      </c>
      <c r="I106" s="472">
        <v>3</v>
      </c>
      <c r="J106" s="614">
        <f t="shared" si="4"/>
        <v>4</v>
      </c>
      <c r="K106" s="475">
        <v>31</v>
      </c>
      <c r="L106" s="475">
        <v>22</v>
      </c>
      <c r="M106" s="475">
        <v>53</v>
      </c>
      <c r="N106" s="475">
        <v>8</v>
      </c>
      <c r="O106" s="476" t="s">
        <v>796</v>
      </c>
      <c r="P106" s="477" t="s">
        <v>123</v>
      </c>
      <c r="Q106" s="478" t="s">
        <v>373</v>
      </c>
      <c r="R106" s="477" t="s">
        <v>142</v>
      </c>
      <c r="S106" s="479">
        <v>77</v>
      </c>
    </row>
    <row r="107" spans="1:19" ht="19.5" customHeight="1" x14ac:dyDescent="0.5">
      <c r="A107" s="470">
        <f t="shared" si="5"/>
        <v>92</v>
      </c>
      <c r="B107" s="470">
        <v>53010131</v>
      </c>
      <c r="C107" s="471" t="s">
        <v>26</v>
      </c>
      <c r="D107" s="470">
        <v>53010131</v>
      </c>
      <c r="E107" s="618" t="s">
        <v>856</v>
      </c>
      <c r="F107" s="482" t="s">
        <v>444</v>
      </c>
      <c r="G107" s="505" t="s">
        <v>718</v>
      </c>
      <c r="H107" s="472">
        <v>1</v>
      </c>
      <c r="I107" s="472">
        <v>5</v>
      </c>
      <c r="J107" s="614">
        <f t="shared" si="4"/>
        <v>6</v>
      </c>
      <c r="K107" s="475">
        <v>40</v>
      </c>
      <c r="L107" s="475">
        <v>33</v>
      </c>
      <c r="M107" s="475">
        <v>73</v>
      </c>
      <c r="N107" s="475">
        <v>8</v>
      </c>
      <c r="O107" s="476" t="s">
        <v>796</v>
      </c>
      <c r="P107" s="477" t="s">
        <v>136</v>
      </c>
      <c r="Q107" s="478" t="s">
        <v>26</v>
      </c>
      <c r="R107" s="477" t="s">
        <v>144</v>
      </c>
      <c r="S107" s="479">
        <v>35</v>
      </c>
    </row>
    <row r="108" spans="1:19" ht="19.5" customHeight="1" x14ac:dyDescent="0.5">
      <c r="A108" s="470">
        <f t="shared" si="5"/>
        <v>93</v>
      </c>
      <c r="B108" s="480">
        <v>53010132</v>
      </c>
      <c r="C108" s="481" t="s">
        <v>27</v>
      </c>
      <c r="D108" s="480">
        <v>53010132</v>
      </c>
      <c r="E108" s="618" t="s">
        <v>713</v>
      </c>
      <c r="F108" s="474" t="s">
        <v>604</v>
      </c>
      <c r="G108" s="505" t="s">
        <v>358</v>
      </c>
      <c r="H108" s="472">
        <v>6</v>
      </c>
      <c r="I108" s="472">
        <v>9</v>
      </c>
      <c r="J108" s="614">
        <f t="shared" si="4"/>
        <v>15</v>
      </c>
      <c r="K108" s="475">
        <v>108</v>
      </c>
      <c r="L108" s="475">
        <v>78</v>
      </c>
      <c r="M108" s="475">
        <v>186</v>
      </c>
      <c r="N108" s="475">
        <v>11</v>
      </c>
      <c r="O108" s="476" t="s">
        <v>795</v>
      </c>
      <c r="P108" s="477" t="s">
        <v>148</v>
      </c>
      <c r="Q108" s="478" t="s">
        <v>26</v>
      </c>
      <c r="R108" s="477" t="s">
        <v>144</v>
      </c>
      <c r="S108" s="479">
        <v>40</v>
      </c>
    </row>
    <row r="109" spans="1:19" ht="19.5" customHeight="1" x14ac:dyDescent="0.5">
      <c r="A109" s="470">
        <f t="shared" si="5"/>
        <v>94</v>
      </c>
      <c r="B109" s="470">
        <v>53010134</v>
      </c>
      <c r="C109" s="471" t="s">
        <v>267</v>
      </c>
      <c r="D109" s="470">
        <v>53010134</v>
      </c>
      <c r="E109" s="618" t="s">
        <v>885</v>
      </c>
      <c r="F109" s="473" t="s">
        <v>358</v>
      </c>
      <c r="G109" s="505" t="s">
        <v>719</v>
      </c>
      <c r="H109" s="472"/>
      <c r="I109" s="472">
        <v>2</v>
      </c>
      <c r="J109" s="614">
        <f t="shared" si="4"/>
        <v>2</v>
      </c>
      <c r="K109" s="475">
        <v>15</v>
      </c>
      <c r="L109" s="475">
        <v>9</v>
      </c>
      <c r="M109" s="475">
        <v>24</v>
      </c>
      <c r="N109" s="475">
        <v>7</v>
      </c>
      <c r="O109" s="476" t="s">
        <v>796</v>
      </c>
      <c r="P109" s="477" t="s">
        <v>115</v>
      </c>
      <c r="Q109" s="478" t="s">
        <v>26</v>
      </c>
      <c r="R109" s="477" t="s">
        <v>144</v>
      </c>
      <c r="S109" s="476">
        <v>30</v>
      </c>
    </row>
    <row r="110" spans="1:19" ht="19.5" customHeight="1" x14ac:dyDescent="0.5">
      <c r="A110" s="470">
        <f t="shared" si="5"/>
        <v>95</v>
      </c>
      <c r="B110" s="470">
        <v>53010135</v>
      </c>
      <c r="C110" s="471" t="s">
        <v>268</v>
      </c>
      <c r="D110" s="470">
        <v>53010135</v>
      </c>
      <c r="E110" s="618" t="s">
        <v>867</v>
      </c>
      <c r="F110" s="502" t="s">
        <v>886</v>
      </c>
      <c r="G110" s="505" t="s">
        <v>720</v>
      </c>
      <c r="H110" s="472"/>
      <c r="I110" s="472">
        <v>3</v>
      </c>
      <c r="J110" s="614">
        <f t="shared" si="4"/>
        <v>3</v>
      </c>
      <c r="K110" s="475">
        <v>24</v>
      </c>
      <c r="L110" s="475">
        <v>19</v>
      </c>
      <c r="M110" s="475">
        <v>43</v>
      </c>
      <c r="N110" s="475">
        <v>8</v>
      </c>
      <c r="O110" s="476" t="s">
        <v>796</v>
      </c>
      <c r="P110" s="477" t="s">
        <v>146</v>
      </c>
      <c r="Q110" s="478" t="s">
        <v>375</v>
      </c>
      <c r="R110" s="477" t="s">
        <v>142</v>
      </c>
      <c r="S110" s="476">
        <v>50</v>
      </c>
    </row>
    <row r="111" spans="1:19" ht="19.5" customHeight="1" x14ac:dyDescent="0.5">
      <c r="A111" s="470">
        <f t="shared" si="5"/>
        <v>96</v>
      </c>
      <c r="B111" s="480">
        <v>53010136</v>
      </c>
      <c r="C111" s="481" t="s">
        <v>269</v>
      </c>
      <c r="D111" s="480">
        <v>53010136</v>
      </c>
      <c r="E111" s="618" t="s">
        <v>714</v>
      </c>
      <c r="F111" s="482" t="s">
        <v>446</v>
      </c>
      <c r="G111" s="505" t="s">
        <v>747</v>
      </c>
      <c r="H111" s="472">
        <v>4</v>
      </c>
      <c r="I111" s="472">
        <v>1</v>
      </c>
      <c r="J111" s="614">
        <f t="shared" si="4"/>
        <v>5</v>
      </c>
      <c r="K111" s="475">
        <v>29</v>
      </c>
      <c r="L111" s="475">
        <v>16</v>
      </c>
      <c r="M111" s="475">
        <v>45</v>
      </c>
      <c r="N111" s="475">
        <v>8</v>
      </c>
      <c r="O111" s="476" t="s">
        <v>796</v>
      </c>
      <c r="P111" s="477" t="s">
        <v>136</v>
      </c>
      <c r="Q111" s="478" t="s">
        <v>375</v>
      </c>
      <c r="R111" s="477" t="s">
        <v>142</v>
      </c>
      <c r="S111" s="476">
        <v>60</v>
      </c>
    </row>
    <row r="112" spans="1:19" ht="19.5" customHeight="1" x14ac:dyDescent="0.5">
      <c r="A112" s="470">
        <f t="shared" si="5"/>
        <v>97</v>
      </c>
      <c r="B112" s="470">
        <v>53010137</v>
      </c>
      <c r="C112" s="471" t="s">
        <v>270</v>
      </c>
      <c r="D112" s="470">
        <v>53010137</v>
      </c>
      <c r="E112" s="618" t="s">
        <v>868</v>
      </c>
      <c r="F112" s="474" t="s">
        <v>605</v>
      </c>
      <c r="G112" s="510" t="s">
        <v>721</v>
      </c>
      <c r="H112" s="472">
        <v>2</v>
      </c>
      <c r="I112" s="472">
        <v>1</v>
      </c>
      <c r="J112" s="614">
        <f t="shared" si="4"/>
        <v>3</v>
      </c>
      <c r="K112" s="475">
        <v>14</v>
      </c>
      <c r="L112" s="475">
        <v>18</v>
      </c>
      <c r="M112" s="475">
        <v>32</v>
      </c>
      <c r="N112" s="475">
        <v>8</v>
      </c>
      <c r="O112" s="476" t="s">
        <v>796</v>
      </c>
      <c r="P112" s="477" t="s">
        <v>115</v>
      </c>
      <c r="Q112" s="478" t="s">
        <v>375</v>
      </c>
      <c r="R112" s="477" t="s">
        <v>142</v>
      </c>
      <c r="S112" s="476">
        <v>55</v>
      </c>
    </row>
    <row r="113" spans="1:19" ht="19.5" customHeight="1" x14ac:dyDescent="0.5">
      <c r="A113" s="470">
        <f t="shared" si="5"/>
        <v>98</v>
      </c>
      <c r="B113" s="480">
        <v>53010138</v>
      </c>
      <c r="C113" s="481" t="s">
        <v>271</v>
      </c>
      <c r="D113" s="480">
        <v>53010138</v>
      </c>
      <c r="E113" s="618" t="s">
        <v>816</v>
      </c>
      <c r="F113" s="502" t="s">
        <v>448</v>
      </c>
      <c r="G113" s="505" t="s">
        <v>722</v>
      </c>
      <c r="H113" s="472">
        <v>3</v>
      </c>
      <c r="I113" s="472">
        <v>6</v>
      </c>
      <c r="J113" s="614">
        <f t="shared" si="4"/>
        <v>9</v>
      </c>
      <c r="K113" s="475">
        <v>48</v>
      </c>
      <c r="L113" s="475">
        <v>43</v>
      </c>
      <c r="M113" s="475">
        <v>91</v>
      </c>
      <c r="N113" s="475">
        <v>8</v>
      </c>
      <c r="O113" s="476" t="s">
        <v>796</v>
      </c>
      <c r="P113" s="477" t="s">
        <v>120</v>
      </c>
      <c r="Q113" s="478" t="s">
        <v>375</v>
      </c>
      <c r="R113" s="477" t="s">
        <v>142</v>
      </c>
      <c r="S113" s="479">
        <v>50</v>
      </c>
    </row>
    <row r="114" spans="1:19" ht="19.5" customHeight="1" x14ac:dyDescent="0.5">
      <c r="A114" s="470">
        <f t="shared" si="5"/>
        <v>99</v>
      </c>
      <c r="B114" s="470">
        <v>53010139</v>
      </c>
      <c r="C114" s="471" t="s">
        <v>272</v>
      </c>
      <c r="D114" s="470">
        <v>53010139</v>
      </c>
      <c r="E114" s="618" t="s">
        <v>723</v>
      </c>
      <c r="F114" s="474" t="s">
        <v>449</v>
      </c>
      <c r="G114" s="505" t="s">
        <v>725</v>
      </c>
      <c r="H114" s="472">
        <v>1</v>
      </c>
      <c r="I114" s="472">
        <v>8</v>
      </c>
      <c r="J114" s="614">
        <f t="shared" si="4"/>
        <v>9</v>
      </c>
      <c r="K114" s="475">
        <v>53</v>
      </c>
      <c r="L114" s="475">
        <v>44</v>
      </c>
      <c r="M114" s="475">
        <v>97</v>
      </c>
      <c r="N114" s="475">
        <v>8</v>
      </c>
      <c r="O114" s="476" t="s">
        <v>796</v>
      </c>
      <c r="P114" s="477" t="s">
        <v>146</v>
      </c>
      <c r="Q114" s="478" t="s">
        <v>376</v>
      </c>
      <c r="R114" s="477" t="s">
        <v>142</v>
      </c>
      <c r="S114" s="479">
        <v>67</v>
      </c>
    </row>
    <row r="115" spans="1:19" ht="19.5" customHeight="1" x14ac:dyDescent="0.5">
      <c r="A115" s="470">
        <f t="shared" si="5"/>
        <v>100</v>
      </c>
      <c r="B115" s="470">
        <v>53010140</v>
      </c>
      <c r="C115" s="471" t="s">
        <v>273</v>
      </c>
      <c r="D115" s="470">
        <v>53010140</v>
      </c>
      <c r="E115" s="618" t="s">
        <v>724</v>
      </c>
      <c r="F115" s="474" t="s">
        <v>378</v>
      </c>
      <c r="G115" s="505" t="s">
        <v>449</v>
      </c>
      <c r="H115" s="472">
        <v>3</v>
      </c>
      <c r="I115" s="472">
        <v>12</v>
      </c>
      <c r="J115" s="614">
        <f t="shared" si="4"/>
        <v>15</v>
      </c>
      <c r="K115" s="475">
        <v>86</v>
      </c>
      <c r="L115" s="475">
        <v>82</v>
      </c>
      <c r="M115" s="475">
        <v>168</v>
      </c>
      <c r="N115" s="475">
        <v>12</v>
      </c>
      <c r="O115" s="476" t="s">
        <v>797</v>
      </c>
      <c r="P115" s="477" t="s">
        <v>148</v>
      </c>
      <c r="Q115" s="478" t="s">
        <v>376</v>
      </c>
      <c r="R115" s="477" t="s">
        <v>142</v>
      </c>
      <c r="S115" s="479">
        <v>65</v>
      </c>
    </row>
    <row r="116" spans="1:19" ht="19.5" customHeight="1" x14ac:dyDescent="0.5">
      <c r="A116" s="470">
        <f t="shared" si="5"/>
        <v>101</v>
      </c>
      <c r="B116" s="470">
        <v>53010141</v>
      </c>
      <c r="C116" s="471" t="s">
        <v>274</v>
      </c>
      <c r="D116" s="470">
        <v>53010141</v>
      </c>
      <c r="E116" s="618" t="s">
        <v>869</v>
      </c>
      <c r="F116" s="473" t="s">
        <v>450</v>
      </c>
      <c r="G116" s="505" t="s">
        <v>710</v>
      </c>
      <c r="H116" s="472">
        <v>1</v>
      </c>
      <c r="I116" s="472">
        <v>2</v>
      </c>
      <c r="J116" s="614">
        <f t="shared" si="4"/>
        <v>3</v>
      </c>
      <c r="K116" s="475">
        <v>20</v>
      </c>
      <c r="L116" s="475">
        <v>13</v>
      </c>
      <c r="M116" s="475">
        <v>33</v>
      </c>
      <c r="N116" s="475">
        <v>9</v>
      </c>
      <c r="O116" s="476" t="s">
        <v>798</v>
      </c>
      <c r="P116" s="477" t="s">
        <v>136</v>
      </c>
      <c r="Q116" s="478" t="s">
        <v>376</v>
      </c>
      <c r="R116" s="477" t="s">
        <v>142</v>
      </c>
      <c r="S116" s="479">
        <v>68</v>
      </c>
    </row>
    <row r="117" spans="1:19" ht="19.5" customHeight="1" x14ac:dyDescent="0.5">
      <c r="A117" s="470">
        <f>A116+1</f>
        <v>102</v>
      </c>
      <c r="B117" s="470">
        <v>53010142</v>
      </c>
      <c r="C117" s="471" t="s">
        <v>275</v>
      </c>
      <c r="D117" s="470">
        <v>53010142</v>
      </c>
      <c r="E117" s="618" t="s">
        <v>887</v>
      </c>
      <c r="F117" s="474" t="s">
        <v>888</v>
      </c>
      <c r="G117" s="474" t="s">
        <v>726</v>
      </c>
      <c r="H117" s="472"/>
      <c r="I117" s="472">
        <v>3</v>
      </c>
      <c r="J117" s="614">
        <f t="shared" si="4"/>
        <v>3</v>
      </c>
      <c r="K117" s="475">
        <v>15</v>
      </c>
      <c r="L117" s="475">
        <v>27</v>
      </c>
      <c r="M117" s="475">
        <v>42</v>
      </c>
      <c r="N117" s="475">
        <v>9</v>
      </c>
      <c r="O117" s="476" t="s">
        <v>798</v>
      </c>
      <c r="P117" s="477" t="s">
        <v>115</v>
      </c>
      <c r="Q117" s="478" t="s">
        <v>376</v>
      </c>
      <c r="R117" s="477" t="s">
        <v>142</v>
      </c>
      <c r="S117" s="479">
        <v>55</v>
      </c>
    </row>
    <row r="118" spans="1:19" ht="19.5" customHeight="1" x14ac:dyDescent="0.5">
      <c r="A118" s="470">
        <f t="shared" si="5"/>
        <v>103</v>
      </c>
      <c r="B118" s="470">
        <v>53010143</v>
      </c>
      <c r="C118" s="471" t="s">
        <v>276</v>
      </c>
      <c r="D118" s="470">
        <v>53010143</v>
      </c>
      <c r="E118" s="618" t="s">
        <v>870</v>
      </c>
      <c r="F118" s="474" t="s">
        <v>452</v>
      </c>
      <c r="G118" s="474" t="s">
        <v>452</v>
      </c>
      <c r="H118" s="472">
        <v>1</v>
      </c>
      <c r="I118" s="472">
        <v>2</v>
      </c>
      <c r="J118" s="614">
        <f t="shared" si="4"/>
        <v>3</v>
      </c>
      <c r="K118" s="475">
        <v>19</v>
      </c>
      <c r="L118" s="475">
        <v>19</v>
      </c>
      <c r="M118" s="475">
        <v>38</v>
      </c>
      <c r="N118" s="475">
        <v>9</v>
      </c>
      <c r="O118" s="476" t="s">
        <v>798</v>
      </c>
      <c r="P118" s="477" t="s">
        <v>123</v>
      </c>
      <c r="Q118" s="478" t="s">
        <v>376</v>
      </c>
      <c r="R118" s="477" t="s">
        <v>142</v>
      </c>
      <c r="S118" s="476">
        <v>72</v>
      </c>
    </row>
    <row r="119" spans="1:19" ht="19.5" customHeight="1" x14ac:dyDescent="0.5">
      <c r="A119" s="470">
        <f t="shared" si="5"/>
        <v>104</v>
      </c>
      <c r="B119" s="470">
        <v>53010145</v>
      </c>
      <c r="C119" s="471" t="s">
        <v>277</v>
      </c>
      <c r="D119" s="470">
        <v>53010145</v>
      </c>
      <c r="E119" s="618" t="s">
        <v>453</v>
      </c>
      <c r="F119" s="474" t="s">
        <v>454</v>
      </c>
      <c r="G119" s="474" t="s">
        <v>454</v>
      </c>
      <c r="H119" s="472">
        <v>1</v>
      </c>
      <c r="I119" s="472">
        <v>3</v>
      </c>
      <c r="J119" s="614">
        <f t="shared" si="4"/>
        <v>4</v>
      </c>
      <c r="K119" s="475">
        <v>22</v>
      </c>
      <c r="L119" s="475">
        <v>28</v>
      </c>
      <c r="M119" s="475">
        <v>50</v>
      </c>
      <c r="N119" s="475">
        <v>8</v>
      </c>
      <c r="O119" s="476" t="s">
        <v>796</v>
      </c>
      <c r="P119" s="477" t="s">
        <v>148</v>
      </c>
      <c r="Q119" s="478" t="s">
        <v>32</v>
      </c>
      <c r="R119" s="477" t="s">
        <v>142</v>
      </c>
      <c r="S119" s="476">
        <v>36</v>
      </c>
    </row>
    <row r="120" spans="1:19" ht="19.5" customHeight="1" x14ac:dyDescent="0.5">
      <c r="A120" s="470">
        <f t="shared" si="5"/>
        <v>105</v>
      </c>
      <c r="B120" s="470">
        <v>53010146</v>
      </c>
      <c r="C120" s="471" t="s">
        <v>30</v>
      </c>
      <c r="D120" s="470">
        <v>53010146</v>
      </c>
      <c r="E120" s="618" t="s">
        <v>889</v>
      </c>
      <c r="F120" s="474" t="s">
        <v>455</v>
      </c>
      <c r="G120" s="474" t="s">
        <v>727</v>
      </c>
      <c r="H120" s="472"/>
      <c r="I120" s="472">
        <v>3</v>
      </c>
      <c r="J120" s="614">
        <f t="shared" si="4"/>
        <v>3</v>
      </c>
      <c r="K120" s="475">
        <v>23</v>
      </c>
      <c r="L120" s="475">
        <v>17</v>
      </c>
      <c r="M120" s="475">
        <v>40</v>
      </c>
      <c r="N120" s="475">
        <v>8</v>
      </c>
      <c r="O120" s="476" t="s">
        <v>796</v>
      </c>
      <c r="P120" s="477" t="s">
        <v>126</v>
      </c>
      <c r="Q120" s="478" t="s">
        <v>32</v>
      </c>
      <c r="R120" s="477" t="s">
        <v>142</v>
      </c>
      <c r="S120" s="479">
        <v>54</v>
      </c>
    </row>
    <row r="121" spans="1:19" ht="19.5" customHeight="1" x14ac:dyDescent="0.5">
      <c r="A121" s="487">
        <f t="shared" si="5"/>
        <v>106</v>
      </c>
      <c r="B121" s="511" t="s">
        <v>380</v>
      </c>
      <c r="C121" s="512" t="s">
        <v>31</v>
      </c>
      <c r="D121" s="511" t="s">
        <v>380</v>
      </c>
      <c r="E121" s="618" t="s">
        <v>857</v>
      </c>
      <c r="F121" s="513" t="s">
        <v>455</v>
      </c>
      <c r="G121" s="491" t="s">
        <v>728</v>
      </c>
      <c r="H121" s="489">
        <v>1</v>
      </c>
      <c r="I121" s="489">
        <v>6</v>
      </c>
      <c r="J121" s="615">
        <f t="shared" si="4"/>
        <v>7</v>
      </c>
      <c r="K121" s="492">
        <v>39</v>
      </c>
      <c r="L121" s="492">
        <v>24</v>
      </c>
      <c r="M121" s="492">
        <v>63</v>
      </c>
      <c r="N121" s="492">
        <v>8</v>
      </c>
      <c r="O121" s="493" t="s">
        <v>796</v>
      </c>
      <c r="P121" s="494" t="s">
        <v>123</v>
      </c>
      <c r="Q121" s="495" t="s">
        <v>32</v>
      </c>
      <c r="R121" s="494" t="s">
        <v>142</v>
      </c>
      <c r="S121" s="496">
        <v>40</v>
      </c>
    </row>
    <row r="122" spans="1:19" ht="19.5" customHeight="1" x14ac:dyDescent="0.5">
      <c r="A122" s="461"/>
      <c r="B122" s="497"/>
      <c r="C122" s="498" t="s">
        <v>655</v>
      </c>
      <c r="D122" s="497"/>
      <c r="E122" s="629"/>
      <c r="F122" s="499"/>
      <c r="G122" s="500"/>
      <c r="H122" s="464"/>
      <c r="I122" s="464"/>
      <c r="J122" s="616"/>
      <c r="K122" s="465"/>
      <c r="L122" s="465"/>
      <c r="M122" s="465"/>
      <c r="N122" s="466"/>
      <c r="O122" s="467"/>
      <c r="P122" s="468"/>
      <c r="Q122" s="469"/>
      <c r="R122" s="468"/>
      <c r="S122" s="501"/>
    </row>
    <row r="123" spans="1:19" ht="19.5" customHeight="1" x14ac:dyDescent="0.5">
      <c r="A123" s="470">
        <f>A121+1</f>
        <v>107</v>
      </c>
      <c r="B123" s="470">
        <v>53010150</v>
      </c>
      <c r="C123" s="471" t="s">
        <v>278</v>
      </c>
      <c r="D123" s="470">
        <v>53010150</v>
      </c>
      <c r="E123" s="618" t="s">
        <v>333</v>
      </c>
      <c r="F123" s="473"/>
      <c r="G123" s="474" t="s">
        <v>382</v>
      </c>
      <c r="H123" s="472">
        <v>2</v>
      </c>
      <c r="I123" s="472">
        <v>7</v>
      </c>
      <c r="J123" s="614">
        <f t="shared" ref="J123:J139" si="6">H123+I123</f>
        <v>9</v>
      </c>
      <c r="K123" s="475">
        <v>36</v>
      </c>
      <c r="L123" s="475">
        <v>38</v>
      </c>
      <c r="M123" s="475">
        <v>74</v>
      </c>
      <c r="N123" s="475">
        <v>8</v>
      </c>
      <c r="O123" s="476" t="s">
        <v>796</v>
      </c>
      <c r="P123" s="477" t="s">
        <v>132</v>
      </c>
      <c r="Q123" s="478" t="s">
        <v>383</v>
      </c>
      <c r="R123" s="477" t="s">
        <v>384</v>
      </c>
      <c r="S123" s="476">
        <v>10</v>
      </c>
    </row>
    <row r="124" spans="1:19" ht="19.5" customHeight="1" x14ac:dyDescent="0.5">
      <c r="A124" s="470">
        <f>A123+1</f>
        <v>108</v>
      </c>
      <c r="B124" s="470">
        <v>53010151</v>
      </c>
      <c r="C124" s="471" t="s">
        <v>279</v>
      </c>
      <c r="D124" s="470">
        <v>53010151</v>
      </c>
      <c r="E124" s="618" t="s">
        <v>871</v>
      </c>
      <c r="F124" s="473" t="s">
        <v>385</v>
      </c>
      <c r="G124" s="474" t="s">
        <v>733</v>
      </c>
      <c r="H124" s="472">
        <v>1</v>
      </c>
      <c r="I124" s="472">
        <v>3</v>
      </c>
      <c r="J124" s="614">
        <f t="shared" si="6"/>
        <v>4</v>
      </c>
      <c r="K124" s="475">
        <v>24</v>
      </c>
      <c r="L124" s="475">
        <v>16</v>
      </c>
      <c r="M124" s="475">
        <v>40</v>
      </c>
      <c r="N124" s="475">
        <v>8</v>
      </c>
      <c r="O124" s="476" t="s">
        <v>796</v>
      </c>
      <c r="P124" s="477" t="s">
        <v>136</v>
      </c>
      <c r="Q124" s="478" t="s">
        <v>383</v>
      </c>
      <c r="R124" s="477" t="s">
        <v>384</v>
      </c>
      <c r="S124" s="476">
        <v>13</v>
      </c>
    </row>
    <row r="125" spans="1:19" ht="19.5" customHeight="1" x14ac:dyDescent="0.5">
      <c r="A125" s="470">
        <f t="shared" ref="A125:A139" si="7">A124+1</f>
        <v>109</v>
      </c>
      <c r="B125" s="470">
        <v>53010152</v>
      </c>
      <c r="C125" s="471" t="s">
        <v>280</v>
      </c>
      <c r="D125" s="470">
        <v>53010152</v>
      </c>
      <c r="E125" s="618" t="s">
        <v>729</v>
      </c>
      <c r="F125" s="474" t="s">
        <v>456</v>
      </c>
      <c r="G125" s="474" t="s">
        <v>456</v>
      </c>
      <c r="H125" s="472">
        <v>2</v>
      </c>
      <c r="I125" s="472">
        <v>3</v>
      </c>
      <c r="J125" s="614">
        <f t="shared" si="6"/>
        <v>5</v>
      </c>
      <c r="K125" s="475">
        <v>27</v>
      </c>
      <c r="L125" s="475">
        <v>13</v>
      </c>
      <c r="M125" s="475">
        <v>40</v>
      </c>
      <c r="N125" s="475">
        <v>7</v>
      </c>
      <c r="O125" s="476" t="s">
        <v>796</v>
      </c>
      <c r="P125" s="477" t="s">
        <v>148</v>
      </c>
      <c r="Q125" s="478" t="s">
        <v>383</v>
      </c>
      <c r="R125" s="477" t="s">
        <v>384</v>
      </c>
      <c r="S125" s="479">
        <v>6</v>
      </c>
    </row>
    <row r="126" spans="1:19" ht="19.5" customHeight="1" x14ac:dyDescent="0.5">
      <c r="A126" s="470">
        <f t="shared" si="7"/>
        <v>110</v>
      </c>
      <c r="B126" s="480">
        <v>53010155</v>
      </c>
      <c r="C126" s="481" t="s">
        <v>282</v>
      </c>
      <c r="D126" s="480">
        <v>53010155</v>
      </c>
      <c r="E126" s="618" t="s">
        <v>872</v>
      </c>
      <c r="F126" s="482"/>
      <c r="G126" s="474" t="s">
        <v>734</v>
      </c>
      <c r="H126" s="472"/>
      <c r="I126" s="472">
        <v>3</v>
      </c>
      <c r="J126" s="614">
        <f t="shared" si="6"/>
        <v>3</v>
      </c>
      <c r="K126" s="475">
        <v>22</v>
      </c>
      <c r="L126" s="475">
        <v>20</v>
      </c>
      <c r="M126" s="475">
        <v>42</v>
      </c>
      <c r="N126" s="475">
        <v>8</v>
      </c>
      <c r="O126" s="476" t="s">
        <v>796</v>
      </c>
      <c r="P126" s="477" t="s">
        <v>148</v>
      </c>
      <c r="Q126" s="478" t="s">
        <v>152</v>
      </c>
      <c r="R126" s="477" t="s">
        <v>150</v>
      </c>
      <c r="S126" s="476">
        <v>20</v>
      </c>
    </row>
    <row r="127" spans="1:19" ht="19.5" customHeight="1" x14ac:dyDescent="0.5">
      <c r="A127" s="470">
        <f t="shared" si="7"/>
        <v>111</v>
      </c>
      <c r="B127" s="480">
        <v>53010156</v>
      </c>
      <c r="C127" s="481" t="s">
        <v>152</v>
      </c>
      <c r="D127" s="480">
        <v>53010156</v>
      </c>
      <c r="E127" s="618" t="s">
        <v>730</v>
      </c>
      <c r="F127" s="473" t="s">
        <v>606</v>
      </c>
      <c r="G127" s="474" t="s">
        <v>733</v>
      </c>
      <c r="H127" s="472">
        <v>3</v>
      </c>
      <c r="I127" s="472">
        <v>8</v>
      </c>
      <c r="J127" s="614">
        <f t="shared" si="6"/>
        <v>11</v>
      </c>
      <c r="K127" s="475">
        <v>91</v>
      </c>
      <c r="L127" s="475">
        <v>67</v>
      </c>
      <c r="M127" s="475">
        <v>158</v>
      </c>
      <c r="N127" s="475">
        <v>8</v>
      </c>
      <c r="O127" s="476" t="s">
        <v>796</v>
      </c>
      <c r="P127" s="477" t="s">
        <v>115</v>
      </c>
      <c r="Q127" s="478" t="s">
        <v>152</v>
      </c>
      <c r="R127" s="477" t="s">
        <v>150</v>
      </c>
      <c r="S127" s="476">
        <v>22</v>
      </c>
    </row>
    <row r="128" spans="1:19" ht="19.5" customHeight="1" x14ac:dyDescent="0.5">
      <c r="A128" s="487">
        <f t="shared" si="7"/>
        <v>112</v>
      </c>
      <c r="B128" s="487">
        <v>53010160</v>
      </c>
      <c r="C128" s="488" t="s">
        <v>656</v>
      </c>
      <c r="D128" s="487">
        <v>53010160</v>
      </c>
      <c r="E128" s="625" t="s">
        <v>390</v>
      </c>
      <c r="F128" s="503" t="s">
        <v>391</v>
      </c>
      <c r="G128" s="491" t="s">
        <v>391</v>
      </c>
      <c r="H128" s="489">
        <v>4</v>
      </c>
      <c r="I128" s="489">
        <v>11</v>
      </c>
      <c r="J128" s="615">
        <f t="shared" si="6"/>
        <v>15</v>
      </c>
      <c r="K128" s="492">
        <v>127</v>
      </c>
      <c r="L128" s="492">
        <v>96</v>
      </c>
      <c r="M128" s="492">
        <v>223</v>
      </c>
      <c r="N128" s="492">
        <v>11</v>
      </c>
      <c r="O128" s="493" t="s">
        <v>795</v>
      </c>
      <c r="P128" s="494" t="s">
        <v>132</v>
      </c>
      <c r="Q128" s="495" t="s">
        <v>392</v>
      </c>
      <c r="R128" s="494" t="s">
        <v>150</v>
      </c>
      <c r="S128" s="479">
        <v>15</v>
      </c>
    </row>
    <row r="129" spans="1:19" ht="19.5" customHeight="1" x14ac:dyDescent="0.5">
      <c r="A129" s="740"/>
      <c r="B129" s="740"/>
      <c r="C129" s="741"/>
      <c r="D129" s="740"/>
      <c r="E129" s="742"/>
      <c r="F129" s="743"/>
      <c r="G129" s="743"/>
      <c r="H129" s="744"/>
      <c r="I129" s="744"/>
      <c r="J129" s="745"/>
      <c r="K129" s="746"/>
      <c r="L129" s="746"/>
      <c r="M129" s="746"/>
      <c r="N129" s="746"/>
      <c r="O129" s="747"/>
      <c r="P129" s="748"/>
      <c r="Q129" s="749"/>
      <c r="R129" s="336">
        <v>22</v>
      </c>
      <c r="S129" s="734"/>
    </row>
    <row r="130" spans="1:19" ht="19.5" customHeight="1" x14ac:dyDescent="0.5">
      <c r="A130" s="933" t="s">
        <v>41</v>
      </c>
      <c r="B130" s="933" t="s">
        <v>304</v>
      </c>
      <c r="C130" s="933" t="s">
        <v>165</v>
      </c>
      <c r="D130" s="933" t="s">
        <v>304</v>
      </c>
      <c r="E130" s="934" t="s">
        <v>305</v>
      </c>
      <c r="F130" s="931" t="s">
        <v>306</v>
      </c>
      <c r="G130" s="932" t="s">
        <v>307</v>
      </c>
      <c r="H130" s="735" t="s">
        <v>617</v>
      </c>
      <c r="I130" s="735"/>
      <c r="J130" s="735"/>
      <c r="K130" s="736" t="s">
        <v>308</v>
      </c>
      <c r="L130" s="736"/>
      <c r="M130" s="736"/>
      <c r="N130" s="736"/>
      <c r="O130" s="737" t="s">
        <v>309</v>
      </c>
      <c r="P130" s="738" t="s">
        <v>310</v>
      </c>
      <c r="Q130" s="739"/>
      <c r="R130" s="392" t="s">
        <v>110</v>
      </c>
      <c r="S130" s="393" t="s">
        <v>311</v>
      </c>
    </row>
    <row r="131" spans="1:19" ht="19.5" customHeight="1" x14ac:dyDescent="0.5">
      <c r="A131" s="928"/>
      <c r="B131" s="926"/>
      <c r="C131" s="926"/>
      <c r="D131" s="926"/>
      <c r="E131" s="926"/>
      <c r="F131" s="926"/>
      <c r="G131" s="926"/>
      <c r="H131" s="394" t="s">
        <v>70</v>
      </c>
      <c r="I131" s="394" t="s">
        <v>71</v>
      </c>
      <c r="J131" s="394" t="s">
        <v>44</v>
      </c>
      <c r="K131" s="394" t="s">
        <v>70</v>
      </c>
      <c r="L131" s="394" t="s">
        <v>71</v>
      </c>
      <c r="M131" s="394" t="s">
        <v>44</v>
      </c>
      <c r="N131" s="394" t="s">
        <v>106</v>
      </c>
      <c r="O131" s="395" t="s">
        <v>160</v>
      </c>
      <c r="P131" s="396" t="s">
        <v>111</v>
      </c>
      <c r="Q131" s="397" t="s">
        <v>112</v>
      </c>
      <c r="R131" s="396" t="s">
        <v>113</v>
      </c>
      <c r="S131" s="398" t="s">
        <v>312</v>
      </c>
    </row>
    <row r="132" spans="1:19" ht="19.5" customHeight="1" x14ac:dyDescent="0.5">
      <c r="A132" s="470">
        <f>A128+1</f>
        <v>113</v>
      </c>
      <c r="B132" s="480">
        <v>53010162</v>
      </c>
      <c r="C132" s="481" t="s">
        <v>284</v>
      </c>
      <c r="D132" s="480">
        <v>53010162</v>
      </c>
      <c r="E132" s="618" t="s">
        <v>367</v>
      </c>
      <c r="F132" s="502" t="s">
        <v>393</v>
      </c>
      <c r="G132" s="474" t="s">
        <v>735</v>
      </c>
      <c r="H132" s="472">
        <v>2</v>
      </c>
      <c r="I132" s="472">
        <v>9</v>
      </c>
      <c r="J132" s="614">
        <f t="shared" si="6"/>
        <v>11</v>
      </c>
      <c r="K132" s="475">
        <v>89</v>
      </c>
      <c r="L132" s="475">
        <v>85</v>
      </c>
      <c r="M132" s="475">
        <v>174</v>
      </c>
      <c r="N132" s="475">
        <v>9</v>
      </c>
      <c r="O132" s="476" t="s">
        <v>796</v>
      </c>
      <c r="P132" s="477" t="s">
        <v>148</v>
      </c>
      <c r="Q132" s="478" t="s">
        <v>392</v>
      </c>
      <c r="R132" s="477" t="s">
        <v>150</v>
      </c>
      <c r="S132" s="476">
        <v>8</v>
      </c>
    </row>
    <row r="133" spans="1:19" ht="19.5" customHeight="1" x14ac:dyDescent="0.5">
      <c r="A133" s="470">
        <f t="shared" si="7"/>
        <v>114</v>
      </c>
      <c r="B133" s="470">
        <v>53010164</v>
      </c>
      <c r="C133" s="471" t="s">
        <v>285</v>
      </c>
      <c r="D133" s="470">
        <v>53010164</v>
      </c>
      <c r="E133" s="618" t="s">
        <v>731</v>
      </c>
      <c r="F133" s="473" t="s">
        <v>460</v>
      </c>
      <c r="G133" s="474" t="s">
        <v>460</v>
      </c>
      <c r="H133" s="472">
        <v>4</v>
      </c>
      <c r="I133" s="472">
        <v>11</v>
      </c>
      <c r="J133" s="614">
        <f t="shared" si="6"/>
        <v>15</v>
      </c>
      <c r="K133" s="475">
        <v>73</v>
      </c>
      <c r="L133" s="475">
        <v>69</v>
      </c>
      <c r="M133" s="475">
        <v>142</v>
      </c>
      <c r="N133" s="475">
        <v>11</v>
      </c>
      <c r="O133" s="476" t="s">
        <v>795</v>
      </c>
      <c r="P133" s="477" t="s">
        <v>146</v>
      </c>
      <c r="Q133" s="478" t="s">
        <v>285</v>
      </c>
      <c r="R133" s="477" t="s">
        <v>384</v>
      </c>
      <c r="S133" s="476">
        <v>25</v>
      </c>
    </row>
    <row r="134" spans="1:19" ht="19.5" customHeight="1" x14ac:dyDescent="0.5">
      <c r="A134" s="470">
        <f t="shared" si="7"/>
        <v>115</v>
      </c>
      <c r="B134" s="470">
        <v>53010165</v>
      </c>
      <c r="C134" s="471" t="s">
        <v>286</v>
      </c>
      <c r="D134" s="470">
        <v>53010165</v>
      </c>
      <c r="E134" s="618" t="s">
        <v>873</v>
      </c>
      <c r="F134" s="473" t="s">
        <v>607</v>
      </c>
      <c r="G134" s="474" t="s">
        <v>736</v>
      </c>
      <c r="H134" s="472"/>
      <c r="I134" s="472">
        <v>2</v>
      </c>
      <c r="J134" s="614">
        <f t="shared" si="6"/>
        <v>2</v>
      </c>
      <c r="K134" s="475">
        <v>21</v>
      </c>
      <c r="L134" s="475">
        <v>12</v>
      </c>
      <c r="M134" s="475">
        <v>33</v>
      </c>
      <c r="N134" s="475">
        <v>7</v>
      </c>
      <c r="O134" s="476" t="s">
        <v>796</v>
      </c>
      <c r="P134" s="477" t="s">
        <v>136</v>
      </c>
      <c r="Q134" s="478" t="s">
        <v>149</v>
      </c>
      <c r="R134" s="477" t="s">
        <v>150</v>
      </c>
      <c r="S134" s="476">
        <v>25</v>
      </c>
    </row>
    <row r="135" spans="1:19" ht="19.5" customHeight="1" x14ac:dyDescent="0.5">
      <c r="A135" s="470">
        <f t="shared" si="7"/>
        <v>116</v>
      </c>
      <c r="B135" s="470">
        <v>53010169</v>
      </c>
      <c r="C135" s="471" t="s">
        <v>35</v>
      </c>
      <c r="D135" s="470">
        <v>53010169</v>
      </c>
      <c r="E135" s="618" t="s">
        <v>858</v>
      </c>
      <c r="F135" s="482" t="s">
        <v>394</v>
      </c>
      <c r="G135" s="474" t="s">
        <v>332</v>
      </c>
      <c r="H135" s="472">
        <v>2</v>
      </c>
      <c r="I135" s="472">
        <v>9</v>
      </c>
      <c r="J135" s="614">
        <f t="shared" si="6"/>
        <v>11</v>
      </c>
      <c r="K135" s="475">
        <v>64</v>
      </c>
      <c r="L135" s="475">
        <v>63</v>
      </c>
      <c r="M135" s="475">
        <v>127</v>
      </c>
      <c r="N135" s="475">
        <v>8</v>
      </c>
      <c r="O135" s="476" t="s">
        <v>796</v>
      </c>
      <c r="P135" s="477" t="s">
        <v>148</v>
      </c>
      <c r="Q135" s="478" t="s">
        <v>149</v>
      </c>
      <c r="R135" s="477" t="s">
        <v>150</v>
      </c>
      <c r="S135" s="476">
        <v>8</v>
      </c>
    </row>
    <row r="136" spans="1:19" ht="19.5" customHeight="1" x14ac:dyDescent="0.5">
      <c r="A136" s="470">
        <f t="shared" si="7"/>
        <v>117</v>
      </c>
      <c r="B136" s="470">
        <v>53010173</v>
      </c>
      <c r="C136" s="471" t="s">
        <v>287</v>
      </c>
      <c r="D136" s="470">
        <v>53010173</v>
      </c>
      <c r="E136" s="618" t="s">
        <v>458</v>
      </c>
      <c r="F136" s="474" t="s">
        <v>374</v>
      </c>
      <c r="G136" s="474" t="s">
        <v>374</v>
      </c>
      <c r="H136" s="472">
        <v>1</v>
      </c>
      <c r="I136" s="472">
        <v>4</v>
      </c>
      <c r="J136" s="614">
        <f t="shared" si="6"/>
        <v>5</v>
      </c>
      <c r="K136" s="475">
        <v>27</v>
      </c>
      <c r="L136" s="475">
        <v>24</v>
      </c>
      <c r="M136" s="475">
        <v>51</v>
      </c>
      <c r="N136" s="475">
        <v>8</v>
      </c>
      <c r="O136" s="476" t="s">
        <v>796</v>
      </c>
      <c r="P136" s="477" t="s">
        <v>148</v>
      </c>
      <c r="Q136" s="478" t="s">
        <v>395</v>
      </c>
      <c r="R136" s="477" t="s">
        <v>384</v>
      </c>
      <c r="S136" s="476">
        <v>15</v>
      </c>
    </row>
    <row r="137" spans="1:19" ht="19.5" customHeight="1" x14ac:dyDescent="0.5">
      <c r="A137" s="470">
        <f t="shared" si="7"/>
        <v>118</v>
      </c>
      <c r="B137" s="470">
        <v>53010174</v>
      </c>
      <c r="C137" s="471" t="s">
        <v>288</v>
      </c>
      <c r="D137" s="470">
        <v>53010174</v>
      </c>
      <c r="E137" s="618" t="s">
        <v>396</v>
      </c>
      <c r="F137" s="474" t="s">
        <v>459</v>
      </c>
      <c r="G137" s="474" t="s">
        <v>459</v>
      </c>
      <c r="H137" s="472">
        <v>1</v>
      </c>
      <c r="I137" s="472">
        <v>1</v>
      </c>
      <c r="J137" s="614">
        <f t="shared" si="6"/>
        <v>2</v>
      </c>
      <c r="K137" s="475">
        <v>19</v>
      </c>
      <c r="L137" s="475">
        <v>9</v>
      </c>
      <c r="M137" s="475">
        <v>28</v>
      </c>
      <c r="N137" s="475">
        <v>7</v>
      </c>
      <c r="O137" s="476" t="s">
        <v>796</v>
      </c>
      <c r="P137" s="477" t="s">
        <v>115</v>
      </c>
      <c r="Q137" s="478" t="s">
        <v>395</v>
      </c>
      <c r="R137" s="477" t="s">
        <v>384</v>
      </c>
      <c r="S137" s="479">
        <v>15</v>
      </c>
    </row>
    <row r="138" spans="1:19" ht="19.5" customHeight="1" x14ac:dyDescent="0.5">
      <c r="A138" s="470">
        <f t="shared" si="7"/>
        <v>119</v>
      </c>
      <c r="B138" s="470">
        <v>53010175</v>
      </c>
      <c r="C138" s="471" t="s">
        <v>289</v>
      </c>
      <c r="D138" s="470">
        <v>53010175</v>
      </c>
      <c r="E138" s="618" t="s">
        <v>732</v>
      </c>
      <c r="F138" s="473" t="s">
        <v>397</v>
      </c>
      <c r="G138" s="474" t="s">
        <v>397</v>
      </c>
      <c r="H138" s="472">
        <v>1</v>
      </c>
      <c r="I138" s="472">
        <v>11</v>
      </c>
      <c r="J138" s="614">
        <f t="shared" si="6"/>
        <v>12</v>
      </c>
      <c r="K138" s="475">
        <v>53</v>
      </c>
      <c r="L138" s="475">
        <v>32</v>
      </c>
      <c r="M138" s="475">
        <v>85</v>
      </c>
      <c r="N138" s="475">
        <v>11</v>
      </c>
      <c r="O138" s="476" t="s">
        <v>795</v>
      </c>
      <c r="P138" s="477" t="s">
        <v>120</v>
      </c>
      <c r="Q138" s="478" t="s">
        <v>398</v>
      </c>
      <c r="R138" s="477" t="s">
        <v>384</v>
      </c>
      <c r="S138" s="476">
        <v>25</v>
      </c>
    </row>
    <row r="139" spans="1:19" ht="19.5" customHeight="1" x14ac:dyDescent="0.5">
      <c r="A139" s="487">
        <f t="shared" si="7"/>
        <v>120</v>
      </c>
      <c r="B139" s="487">
        <v>53010176</v>
      </c>
      <c r="C139" s="488" t="s">
        <v>290</v>
      </c>
      <c r="D139" s="487">
        <v>53010176</v>
      </c>
      <c r="E139" s="625" t="s">
        <v>386</v>
      </c>
      <c r="F139" s="503" t="s">
        <v>387</v>
      </c>
      <c r="G139" s="491" t="s">
        <v>387</v>
      </c>
      <c r="H139" s="489">
        <v>2</v>
      </c>
      <c r="I139" s="489">
        <v>13</v>
      </c>
      <c r="J139" s="615">
        <f t="shared" si="6"/>
        <v>15</v>
      </c>
      <c r="K139" s="492">
        <v>63</v>
      </c>
      <c r="L139" s="492">
        <v>72</v>
      </c>
      <c r="M139" s="492">
        <v>135</v>
      </c>
      <c r="N139" s="492">
        <v>11</v>
      </c>
      <c r="O139" s="493" t="s">
        <v>795</v>
      </c>
      <c r="P139" s="494" t="s">
        <v>148</v>
      </c>
      <c r="Q139" s="495" t="s">
        <v>398</v>
      </c>
      <c r="R139" s="494" t="s">
        <v>384</v>
      </c>
      <c r="S139" s="493">
        <v>20</v>
      </c>
    </row>
    <row r="140" spans="1:19" ht="19.5" customHeight="1" x14ac:dyDescent="0.5">
      <c r="A140" s="461"/>
      <c r="B140" s="461"/>
      <c r="C140" s="462" t="s">
        <v>658</v>
      </c>
      <c r="D140" s="461"/>
      <c r="E140" s="606"/>
      <c r="F140" s="463"/>
      <c r="G140" s="463"/>
      <c r="H140" s="464"/>
      <c r="I140" s="464"/>
      <c r="J140" s="616"/>
      <c r="K140" s="465"/>
      <c r="L140" s="465"/>
      <c r="M140" s="465"/>
      <c r="N140" s="466"/>
      <c r="O140" s="467"/>
      <c r="P140" s="468"/>
      <c r="Q140" s="469"/>
      <c r="R140" s="468"/>
      <c r="S140" s="467"/>
    </row>
    <row r="141" spans="1:19" ht="19.5" customHeight="1" x14ac:dyDescent="0.5">
      <c r="A141" s="470">
        <f>A139+1</f>
        <v>121</v>
      </c>
      <c r="B141" s="470">
        <v>53010178</v>
      </c>
      <c r="C141" s="471" t="s">
        <v>291</v>
      </c>
      <c r="D141" s="470">
        <v>53010178</v>
      </c>
      <c r="E141" s="472" t="s">
        <v>737</v>
      </c>
      <c r="F141" s="473" t="s">
        <v>399</v>
      </c>
      <c r="G141" s="474" t="s">
        <v>437</v>
      </c>
      <c r="H141" s="610">
        <v>9</v>
      </c>
      <c r="I141" s="610">
        <v>12</v>
      </c>
      <c r="J141" s="614">
        <f t="shared" ref="J141:J154" si="8">H141+I141</f>
        <v>21</v>
      </c>
      <c r="K141" s="475">
        <v>203</v>
      </c>
      <c r="L141" s="475">
        <v>159</v>
      </c>
      <c r="M141" s="475">
        <v>362</v>
      </c>
      <c r="N141" s="475">
        <v>16</v>
      </c>
      <c r="O141" s="476" t="s">
        <v>795</v>
      </c>
      <c r="P141" s="477" t="s">
        <v>115</v>
      </c>
      <c r="Q141" s="478" t="s">
        <v>155</v>
      </c>
      <c r="R141" s="477" t="s">
        <v>156</v>
      </c>
      <c r="S141" s="479">
        <v>25</v>
      </c>
    </row>
    <row r="142" spans="1:19" ht="19.5" customHeight="1" x14ac:dyDescent="0.5">
      <c r="A142" s="470">
        <f>A141+1</f>
        <v>122</v>
      </c>
      <c r="B142" s="480">
        <v>53010181</v>
      </c>
      <c r="C142" s="481" t="s">
        <v>38</v>
      </c>
      <c r="D142" s="480">
        <v>53010181</v>
      </c>
      <c r="E142" s="472" t="s">
        <v>400</v>
      </c>
      <c r="F142" s="473" t="s">
        <v>401</v>
      </c>
      <c r="G142" s="474" t="s">
        <v>374</v>
      </c>
      <c r="H142" s="610">
        <v>4</v>
      </c>
      <c r="I142" s="610">
        <v>7</v>
      </c>
      <c r="J142" s="614">
        <f t="shared" si="8"/>
        <v>11</v>
      </c>
      <c r="K142" s="475">
        <v>106</v>
      </c>
      <c r="L142" s="475">
        <v>120</v>
      </c>
      <c r="M142" s="475">
        <v>226</v>
      </c>
      <c r="N142" s="475">
        <v>8</v>
      </c>
      <c r="O142" s="476" t="s">
        <v>796</v>
      </c>
      <c r="P142" s="477" t="s">
        <v>352</v>
      </c>
      <c r="Q142" s="478" t="s">
        <v>72</v>
      </c>
      <c r="R142" s="477" t="s">
        <v>156</v>
      </c>
      <c r="S142" s="479">
        <v>38</v>
      </c>
    </row>
    <row r="143" spans="1:19" ht="19.5" customHeight="1" x14ac:dyDescent="0.5">
      <c r="A143" s="470">
        <f t="shared" ref="A143:A153" si="9">A142+1</f>
        <v>123</v>
      </c>
      <c r="B143" s="470">
        <v>53010182</v>
      </c>
      <c r="C143" s="471" t="s">
        <v>292</v>
      </c>
      <c r="D143" s="470">
        <v>53010182</v>
      </c>
      <c r="E143" s="472" t="s">
        <v>738</v>
      </c>
      <c r="F143" s="474" t="s">
        <v>608</v>
      </c>
      <c r="G143" s="474" t="s">
        <v>438</v>
      </c>
      <c r="H143" s="610">
        <v>3</v>
      </c>
      <c r="I143" s="610">
        <v>8</v>
      </c>
      <c r="J143" s="614">
        <f t="shared" si="8"/>
        <v>11</v>
      </c>
      <c r="K143" s="475">
        <v>37</v>
      </c>
      <c r="L143" s="475">
        <v>41</v>
      </c>
      <c r="M143" s="475">
        <v>78</v>
      </c>
      <c r="N143" s="475">
        <v>11</v>
      </c>
      <c r="O143" s="476" t="s">
        <v>795</v>
      </c>
      <c r="P143" s="477" t="s">
        <v>120</v>
      </c>
      <c r="Q143" s="478" t="s">
        <v>72</v>
      </c>
      <c r="R143" s="477" t="s">
        <v>156</v>
      </c>
      <c r="S143" s="479">
        <v>43</v>
      </c>
    </row>
    <row r="144" spans="1:19" ht="19.5" customHeight="1" x14ac:dyDescent="0.5">
      <c r="A144" s="470">
        <f t="shared" si="9"/>
        <v>124</v>
      </c>
      <c r="B144" s="470">
        <v>53010183</v>
      </c>
      <c r="C144" s="471" t="s">
        <v>293</v>
      </c>
      <c r="D144" s="470">
        <v>53010183</v>
      </c>
      <c r="E144" s="608" t="s">
        <v>890</v>
      </c>
      <c r="F144" s="473" t="s">
        <v>891</v>
      </c>
      <c r="G144" s="474" t="s">
        <v>402</v>
      </c>
      <c r="H144" s="610">
        <v>2</v>
      </c>
      <c r="I144" s="610">
        <v>5</v>
      </c>
      <c r="J144" s="614">
        <f t="shared" si="8"/>
        <v>7</v>
      </c>
      <c r="K144" s="475">
        <v>37</v>
      </c>
      <c r="L144" s="475">
        <v>34</v>
      </c>
      <c r="M144" s="475">
        <v>71</v>
      </c>
      <c r="N144" s="475">
        <v>8</v>
      </c>
      <c r="O144" s="476" t="s">
        <v>796</v>
      </c>
      <c r="P144" s="477" t="s">
        <v>170</v>
      </c>
      <c r="Q144" s="478" t="s">
        <v>72</v>
      </c>
      <c r="R144" s="477" t="s">
        <v>156</v>
      </c>
      <c r="S144" s="479">
        <v>45</v>
      </c>
    </row>
    <row r="145" spans="1:19" ht="19.5" customHeight="1" x14ac:dyDescent="0.5">
      <c r="A145" s="470">
        <f t="shared" si="9"/>
        <v>125</v>
      </c>
      <c r="B145" s="470">
        <v>53010184</v>
      </c>
      <c r="C145" s="471" t="s">
        <v>782</v>
      </c>
      <c r="D145" s="470">
        <v>53010184</v>
      </c>
      <c r="E145" s="608" t="s">
        <v>890</v>
      </c>
      <c r="F145" s="473" t="s">
        <v>891</v>
      </c>
      <c r="G145" s="474" t="s">
        <v>402</v>
      </c>
      <c r="H145" s="611"/>
      <c r="I145" s="612">
        <v>1</v>
      </c>
      <c r="J145" s="614">
        <v>0</v>
      </c>
      <c r="K145" s="475">
        <v>16</v>
      </c>
      <c r="L145" s="475">
        <v>11</v>
      </c>
      <c r="M145" s="475">
        <v>27</v>
      </c>
      <c r="N145" s="475">
        <v>8</v>
      </c>
      <c r="O145" s="476" t="s">
        <v>796</v>
      </c>
      <c r="P145" s="477" t="s">
        <v>136</v>
      </c>
      <c r="Q145" s="478" t="s">
        <v>72</v>
      </c>
      <c r="R145" s="477" t="s">
        <v>156</v>
      </c>
      <c r="S145" s="479">
        <v>50</v>
      </c>
    </row>
    <row r="146" spans="1:19" ht="19.5" customHeight="1" x14ac:dyDescent="0.5">
      <c r="A146" s="470">
        <f>A145+1</f>
        <v>126</v>
      </c>
      <c r="B146" s="470">
        <v>53010185</v>
      </c>
      <c r="C146" s="471" t="s">
        <v>294</v>
      </c>
      <c r="D146" s="470">
        <v>53010185</v>
      </c>
      <c r="E146" s="608" t="s">
        <v>892</v>
      </c>
      <c r="F146" s="474" t="s">
        <v>893</v>
      </c>
      <c r="G146" s="474" t="s">
        <v>461</v>
      </c>
      <c r="H146" s="610"/>
      <c r="I146" s="610">
        <v>3</v>
      </c>
      <c r="J146" s="614">
        <f t="shared" si="8"/>
        <v>3</v>
      </c>
      <c r="K146" s="475">
        <v>25</v>
      </c>
      <c r="L146" s="475">
        <v>15</v>
      </c>
      <c r="M146" s="475">
        <v>40</v>
      </c>
      <c r="N146" s="475">
        <v>8</v>
      </c>
      <c r="O146" s="476" t="s">
        <v>796</v>
      </c>
      <c r="P146" s="477" t="s">
        <v>148</v>
      </c>
      <c r="Q146" s="478" t="s">
        <v>72</v>
      </c>
      <c r="R146" s="477" t="s">
        <v>156</v>
      </c>
      <c r="S146" s="479">
        <v>35</v>
      </c>
    </row>
    <row r="147" spans="1:19" ht="19.5" customHeight="1" x14ac:dyDescent="0.5">
      <c r="A147" s="752">
        <f t="shared" si="9"/>
        <v>127</v>
      </c>
      <c r="B147" s="753">
        <v>53010186</v>
      </c>
      <c r="C147" s="754" t="s">
        <v>295</v>
      </c>
      <c r="D147" s="753">
        <v>53010186</v>
      </c>
      <c r="E147" s="755" t="s">
        <v>874</v>
      </c>
      <c r="F147" s="756" t="s">
        <v>462</v>
      </c>
      <c r="G147" s="757" t="s">
        <v>741</v>
      </c>
      <c r="H147" s="758">
        <v>3</v>
      </c>
      <c r="I147" s="758">
        <v>4</v>
      </c>
      <c r="J147" s="759">
        <f t="shared" si="8"/>
        <v>7</v>
      </c>
      <c r="K147" s="760">
        <v>47</v>
      </c>
      <c r="L147" s="760">
        <v>35</v>
      </c>
      <c r="M147" s="760">
        <v>82</v>
      </c>
      <c r="N147" s="760">
        <v>11</v>
      </c>
      <c r="O147" s="761" t="s">
        <v>795</v>
      </c>
      <c r="P147" s="762" t="s">
        <v>132</v>
      </c>
      <c r="Q147" s="763" t="s">
        <v>72</v>
      </c>
      <c r="R147" s="762" t="s">
        <v>156</v>
      </c>
      <c r="S147" s="479">
        <v>49</v>
      </c>
    </row>
    <row r="148" spans="1:19" ht="19.5" customHeight="1" x14ac:dyDescent="0.5">
      <c r="A148" s="470">
        <f t="shared" si="9"/>
        <v>128</v>
      </c>
      <c r="B148" s="483">
        <v>53010190</v>
      </c>
      <c r="C148" s="484" t="s">
        <v>296</v>
      </c>
      <c r="D148" s="483">
        <v>53010190</v>
      </c>
      <c r="E148" s="472" t="s">
        <v>808</v>
      </c>
      <c r="F148" s="474" t="s">
        <v>463</v>
      </c>
      <c r="G148" s="474" t="s">
        <v>742</v>
      </c>
      <c r="H148" s="610">
        <v>4</v>
      </c>
      <c r="I148" s="610">
        <v>7</v>
      </c>
      <c r="J148" s="614">
        <f t="shared" si="8"/>
        <v>11</v>
      </c>
      <c r="K148" s="475">
        <v>70</v>
      </c>
      <c r="L148" s="475">
        <v>72</v>
      </c>
      <c r="M148" s="475">
        <v>142</v>
      </c>
      <c r="N148" s="475">
        <v>8</v>
      </c>
      <c r="O148" s="476" t="s">
        <v>796</v>
      </c>
      <c r="P148" s="477" t="s">
        <v>146</v>
      </c>
      <c r="Q148" s="478" t="s">
        <v>403</v>
      </c>
      <c r="R148" s="477" t="s">
        <v>156</v>
      </c>
      <c r="S148" s="479">
        <v>24</v>
      </c>
    </row>
    <row r="149" spans="1:19" ht="19.5" customHeight="1" x14ac:dyDescent="0.5">
      <c r="A149" s="470">
        <f t="shared" si="9"/>
        <v>129</v>
      </c>
      <c r="B149" s="470">
        <v>53010191</v>
      </c>
      <c r="C149" s="485" t="s">
        <v>297</v>
      </c>
      <c r="D149" s="470">
        <v>53010191</v>
      </c>
      <c r="E149" s="472" t="s">
        <v>404</v>
      </c>
      <c r="F149" s="486" t="s">
        <v>609</v>
      </c>
      <c r="G149" s="474" t="s">
        <v>743</v>
      </c>
      <c r="H149" s="610">
        <v>3</v>
      </c>
      <c r="I149" s="610">
        <v>9</v>
      </c>
      <c r="J149" s="614">
        <f t="shared" si="8"/>
        <v>12</v>
      </c>
      <c r="K149" s="475">
        <v>56</v>
      </c>
      <c r="L149" s="475">
        <v>45</v>
      </c>
      <c r="M149" s="475">
        <v>101</v>
      </c>
      <c r="N149" s="475">
        <v>11</v>
      </c>
      <c r="O149" s="476" t="s">
        <v>795</v>
      </c>
      <c r="P149" s="477" t="s">
        <v>115</v>
      </c>
      <c r="Q149" s="478" t="s">
        <v>403</v>
      </c>
      <c r="R149" s="477" t="s">
        <v>156</v>
      </c>
      <c r="S149" s="479">
        <v>30</v>
      </c>
    </row>
    <row r="150" spans="1:19" ht="19.5" customHeight="1" x14ac:dyDescent="0.5">
      <c r="A150" s="470">
        <f t="shared" si="9"/>
        <v>130</v>
      </c>
      <c r="B150" s="470">
        <v>53010193</v>
      </c>
      <c r="C150" s="485" t="s">
        <v>298</v>
      </c>
      <c r="D150" s="470">
        <v>53010193</v>
      </c>
      <c r="E150" s="472" t="s">
        <v>739</v>
      </c>
      <c r="F150" s="486"/>
      <c r="G150" s="474" t="s">
        <v>744</v>
      </c>
      <c r="H150" s="610">
        <v>1</v>
      </c>
      <c r="I150" s="610">
        <v>3</v>
      </c>
      <c r="J150" s="614">
        <f t="shared" si="8"/>
        <v>4</v>
      </c>
      <c r="K150" s="475">
        <v>26</v>
      </c>
      <c r="L150" s="475">
        <v>16</v>
      </c>
      <c r="M150" s="475">
        <v>42</v>
      </c>
      <c r="N150" s="475">
        <v>8</v>
      </c>
      <c r="O150" s="476" t="s">
        <v>796</v>
      </c>
      <c r="P150" s="477" t="s">
        <v>115</v>
      </c>
      <c r="Q150" s="478" t="s">
        <v>406</v>
      </c>
      <c r="R150" s="477" t="s">
        <v>156</v>
      </c>
      <c r="S150" s="479">
        <v>46</v>
      </c>
    </row>
    <row r="151" spans="1:19" ht="19.5" customHeight="1" x14ac:dyDescent="0.5">
      <c r="A151" s="470">
        <f t="shared" si="9"/>
        <v>131</v>
      </c>
      <c r="B151" s="470">
        <v>53010194</v>
      </c>
      <c r="C151" s="471" t="s">
        <v>820</v>
      </c>
      <c r="D151" s="470">
        <v>53010194</v>
      </c>
      <c r="E151" s="472" t="s">
        <v>740</v>
      </c>
      <c r="F151" s="474" t="s">
        <v>465</v>
      </c>
      <c r="G151" s="474" t="s">
        <v>745</v>
      </c>
      <c r="H151" s="610">
        <v>4</v>
      </c>
      <c r="I151" s="610">
        <v>11</v>
      </c>
      <c r="J151" s="614">
        <f t="shared" si="8"/>
        <v>15</v>
      </c>
      <c r="K151" s="475">
        <v>81</v>
      </c>
      <c r="L151" s="475">
        <v>55</v>
      </c>
      <c r="M151" s="475">
        <v>136</v>
      </c>
      <c r="N151" s="475">
        <v>11</v>
      </c>
      <c r="O151" s="476" t="s">
        <v>795</v>
      </c>
      <c r="P151" s="477" t="s">
        <v>148</v>
      </c>
      <c r="Q151" s="478" t="s">
        <v>406</v>
      </c>
      <c r="R151" s="477" t="s">
        <v>156</v>
      </c>
      <c r="S151" s="479">
        <v>46</v>
      </c>
    </row>
    <row r="152" spans="1:19" ht="19.5" customHeight="1" x14ac:dyDescent="0.5">
      <c r="A152" s="470">
        <f t="shared" si="9"/>
        <v>132</v>
      </c>
      <c r="B152" s="470">
        <v>53010195</v>
      </c>
      <c r="C152" s="471" t="s">
        <v>300</v>
      </c>
      <c r="D152" s="470">
        <v>53010195</v>
      </c>
      <c r="E152" s="472" t="s">
        <v>407</v>
      </c>
      <c r="F152" s="474" t="s">
        <v>610</v>
      </c>
      <c r="G152" s="474" t="s">
        <v>610</v>
      </c>
      <c r="H152" s="610">
        <v>3</v>
      </c>
      <c r="I152" s="610">
        <v>12</v>
      </c>
      <c r="J152" s="614">
        <f t="shared" si="8"/>
        <v>15</v>
      </c>
      <c r="K152" s="475">
        <v>87</v>
      </c>
      <c r="L152" s="475">
        <v>75</v>
      </c>
      <c r="M152" s="475">
        <v>162</v>
      </c>
      <c r="N152" s="475">
        <v>11</v>
      </c>
      <c r="O152" s="476" t="s">
        <v>795</v>
      </c>
      <c r="P152" s="477" t="s">
        <v>123</v>
      </c>
      <c r="Q152" s="478" t="s">
        <v>406</v>
      </c>
      <c r="R152" s="477" t="s">
        <v>156</v>
      </c>
      <c r="S152" s="479">
        <v>42</v>
      </c>
    </row>
    <row r="153" spans="1:19" x14ac:dyDescent="0.5">
      <c r="A153" s="470">
        <f t="shared" si="9"/>
        <v>133</v>
      </c>
      <c r="B153" s="470">
        <v>53010196</v>
      </c>
      <c r="C153" s="471" t="s">
        <v>301</v>
      </c>
      <c r="D153" s="470">
        <v>53010196</v>
      </c>
      <c r="E153" s="472" t="s">
        <v>466</v>
      </c>
      <c r="F153" s="474" t="s">
        <v>467</v>
      </c>
      <c r="G153" s="474" t="s">
        <v>467</v>
      </c>
      <c r="H153" s="610">
        <v>2</v>
      </c>
      <c r="I153" s="610">
        <v>8</v>
      </c>
      <c r="J153" s="614">
        <f t="shared" si="8"/>
        <v>10</v>
      </c>
      <c r="K153" s="475">
        <v>55</v>
      </c>
      <c r="L153" s="475">
        <v>46</v>
      </c>
      <c r="M153" s="475">
        <v>101</v>
      </c>
      <c r="N153" s="475">
        <v>11</v>
      </c>
      <c r="O153" s="476" t="s">
        <v>795</v>
      </c>
      <c r="P153" s="477" t="s">
        <v>120</v>
      </c>
      <c r="Q153" s="478" t="s">
        <v>406</v>
      </c>
      <c r="R153" s="477" t="s">
        <v>156</v>
      </c>
      <c r="S153" s="479">
        <v>35</v>
      </c>
    </row>
    <row r="154" spans="1:19" x14ac:dyDescent="0.5">
      <c r="A154" s="487">
        <f>A153+1</f>
        <v>134</v>
      </c>
      <c r="B154" s="487">
        <v>53010197</v>
      </c>
      <c r="C154" s="488" t="s">
        <v>302</v>
      </c>
      <c r="D154" s="487">
        <v>53010197</v>
      </c>
      <c r="E154" s="607" t="s">
        <v>875</v>
      </c>
      <c r="F154" s="490"/>
      <c r="G154" s="491" t="s">
        <v>746</v>
      </c>
      <c r="H154" s="613"/>
      <c r="I154" s="613">
        <v>2</v>
      </c>
      <c r="J154" s="615">
        <f t="shared" si="8"/>
        <v>2</v>
      </c>
      <c r="K154" s="492">
        <v>20</v>
      </c>
      <c r="L154" s="492">
        <v>13</v>
      </c>
      <c r="M154" s="492">
        <v>33</v>
      </c>
      <c r="N154" s="492">
        <v>8</v>
      </c>
      <c r="O154" s="493" t="s">
        <v>796</v>
      </c>
      <c r="P154" s="494" t="s">
        <v>119</v>
      </c>
      <c r="Q154" s="495" t="s">
        <v>406</v>
      </c>
      <c r="R154" s="494" t="s">
        <v>156</v>
      </c>
      <c r="S154" s="496">
        <v>47</v>
      </c>
    </row>
    <row r="155" spans="1:19" ht="19.5" customHeight="1" x14ac:dyDescent="0.5">
      <c r="A155" s="399"/>
      <c r="B155" s="400">
        <v>53010000</v>
      </c>
      <c r="C155" s="399" t="s">
        <v>4</v>
      </c>
      <c r="D155" s="400">
        <v>53010000</v>
      </c>
      <c r="E155" s="399"/>
      <c r="F155" s="399"/>
      <c r="G155" s="394">
        <v>55817760</v>
      </c>
      <c r="H155" s="401">
        <f t="shared" ref="H155:N155" si="10">SUM(H5:H154)</f>
        <v>273</v>
      </c>
      <c r="I155" s="401">
        <f t="shared" si="10"/>
        <v>875</v>
      </c>
      <c r="J155" s="401">
        <f t="shared" si="10"/>
        <v>1142</v>
      </c>
      <c r="K155" s="394">
        <f t="shared" si="10"/>
        <v>7748</v>
      </c>
      <c r="L155" s="394">
        <f t="shared" si="10"/>
        <v>6872</v>
      </c>
      <c r="M155" s="394">
        <f t="shared" si="10"/>
        <v>14620</v>
      </c>
      <c r="N155" s="394">
        <f t="shared" si="10"/>
        <v>1270</v>
      </c>
      <c r="O155" s="399"/>
      <c r="P155" s="394">
        <v>3</v>
      </c>
      <c r="Q155" s="399" t="s">
        <v>329</v>
      </c>
      <c r="R155" s="399">
        <v>53000</v>
      </c>
      <c r="S155" s="399"/>
    </row>
    <row r="163" ht="19.5" customHeight="1" x14ac:dyDescent="0.5"/>
  </sheetData>
  <mergeCells count="35">
    <mergeCell ref="F98:F99"/>
    <mergeCell ref="G98:G99"/>
    <mergeCell ref="A130:A131"/>
    <mergeCell ref="B130:B131"/>
    <mergeCell ref="C130:C131"/>
    <mergeCell ref="D130:D131"/>
    <mergeCell ref="E130:E131"/>
    <mergeCell ref="F130:F131"/>
    <mergeCell ref="G130:G131"/>
    <mergeCell ref="A98:A99"/>
    <mergeCell ref="B98:B99"/>
    <mergeCell ref="C98:C99"/>
    <mergeCell ref="D98:D99"/>
    <mergeCell ref="E98:E99"/>
    <mergeCell ref="F34:F35"/>
    <mergeCell ref="G34:G35"/>
    <mergeCell ref="A66:A67"/>
    <mergeCell ref="B66:B67"/>
    <mergeCell ref="C66:C67"/>
    <mergeCell ref="D66:D67"/>
    <mergeCell ref="E66:E67"/>
    <mergeCell ref="F66:F67"/>
    <mergeCell ref="G66:G67"/>
    <mergeCell ref="A34:A35"/>
    <mergeCell ref="B34:B35"/>
    <mergeCell ref="C34:C35"/>
    <mergeCell ref="D34:D35"/>
    <mergeCell ref="E34:E35"/>
    <mergeCell ref="G2:G3"/>
    <mergeCell ref="A2:A3"/>
    <mergeCell ref="B2:B3"/>
    <mergeCell ref="C2:C3"/>
    <mergeCell ref="E2:E3"/>
    <mergeCell ref="F2:F3"/>
    <mergeCell ref="D2:D3"/>
  </mergeCells>
  <pageMargins left="0.62992125984251968" right="0.31496062992125984" top="0.78740157480314965" bottom="0.39370078740157483" header="0.31496062992125984" footer="0.31496062992125984"/>
  <pageSetup paperSize="9" scale="88" fitToHeight="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view="pageLayout" zoomScale="40" zoomScaleNormal="55" zoomScalePageLayoutView="40" workbookViewId="0"/>
  </sheetViews>
  <sheetFormatPr defaultColWidth="9" defaultRowHeight="24" x14ac:dyDescent="0.55000000000000004"/>
  <cols>
    <col min="1" max="1" width="4.625" style="133" customWidth="1"/>
    <col min="2" max="2" width="10" style="133" customWidth="1"/>
    <col min="3" max="3" width="35.5" style="134" customWidth="1"/>
    <col min="4" max="4" width="7.375" style="135" bestFit="1" customWidth="1"/>
    <col min="5" max="5" width="7.5" style="135" bestFit="1" customWidth="1"/>
    <col min="6" max="6" width="8.125" style="135" bestFit="1" customWidth="1"/>
    <col min="7" max="7" width="7.375" style="135" bestFit="1" customWidth="1"/>
    <col min="8" max="8" width="4.875" style="135" bestFit="1" customWidth="1"/>
    <col min="9" max="13" width="6.125" style="135" customWidth="1"/>
    <col min="14" max="14" width="7.375" style="135" bestFit="1" customWidth="1"/>
    <col min="15" max="17" width="6.125" style="135" customWidth="1"/>
    <col min="18" max="18" width="6.875" style="135" bestFit="1" customWidth="1"/>
    <col min="19" max="19" width="6.125" style="135" customWidth="1"/>
    <col min="20" max="20" width="7" style="135" bestFit="1" customWidth="1"/>
    <col min="21" max="21" width="6.875" style="135" bestFit="1" customWidth="1"/>
    <col min="22" max="22" width="7" style="135" bestFit="1" customWidth="1"/>
    <col min="23" max="23" width="6.125" style="135" customWidth="1"/>
    <col min="24" max="16384" width="9" style="133"/>
  </cols>
  <sheetData>
    <row r="1" spans="1:23" ht="27" x14ac:dyDescent="0.6">
      <c r="A1" s="132" t="s">
        <v>920</v>
      </c>
      <c r="W1" s="136"/>
    </row>
    <row r="2" spans="1:23" x14ac:dyDescent="0.55000000000000004">
      <c r="A2" s="935" t="s">
        <v>41</v>
      </c>
      <c r="B2" s="764" t="s">
        <v>110</v>
      </c>
      <c r="C2" s="935" t="s">
        <v>1</v>
      </c>
      <c r="D2" s="137" t="s">
        <v>555</v>
      </c>
      <c r="E2" s="137"/>
      <c r="F2" s="137"/>
      <c r="G2" s="137"/>
      <c r="H2" s="138" t="s">
        <v>661</v>
      </c>
      <c r="I2" s="138"/>
      <c r="J2" s="138"/>
      <c r="K2" s="138"/>
      <c r="L2" s="138" t="s">
        <v>662</v>
      </c>
      <c r="M2" s="138"/>
      <c r="N2" s="138"/>
      <c r="O2" s="138"/>
      <c r="P2" s="138" t="s">
        <v>531</v>
      </c>
      <c r="Q2" s="138"/>
      <c r="R2" s="138"/>
      <c r="S2" s="138"/>
      <c r="T2" s="138" t="s">
        <v>663</v>
      </c>
      <c r="U2" s="138"/>
      <c r="V2" s="138"/>
      <c r="W2" s="138"/>
    </row>
    <row r="3" spans="1:23" x14ac:dyDescent="0.55000000000000004">
      <c r="A3" s="936"/>
      <c r="B3" s="765" t="s">
        <v>105</v>
      </c>
      <c r="C3" s="936"/>
      <c r="D3" s="766" t="s">
        <v>70</v>
      </c>
      <c r="E3" s="766" t="s">
        <v>71</v>
      </c>
      <c r="F3" s="766" t="s">
        <v>44</v>
      </c>
      <c r="G3" s="766" t="s">
        <v>106</v>
      </c>
      <c r="H3" s="766" t="s">
        <v>70</v>
      </c>
      <c r="I3" s="766" t="s">
        <v>71</v>
      </c>
      <c r="J3" s="766" t="s">
        <v>44</v>
      </c>
      <c r="K3" s="766" t="s">
        <v>106</v>
      </c>
      <c r="L3" s="766" t="s">
        <v>70</v>
      </c>
      <c r="M3" s="766" t="s">
        <v>71</v>
      </c>
      <c r="N3" s="766" t="s">
        <v>44</v>
      </c>
      <c r="O3" s="766" t="s">
        <v>106</v>
      </c>
      <c r="P3" s="766" t="s">
        <v>70</v>
      </c>
      <c r="Q3" s="766" t="s">
        <v>71</v>
      </c>
      <c r="R3" s="766" t="s">
        <v>44</v>
      </c>
      <c r="S3" s="766" t="s">
        <v>106</v>
      </c>
      <c r="T3" s="766" t="s">
        <v>70</v>
      </c>
      <c r="U3" s="766" t="s">
        <v>71</v>
      </c>
      <c r="V3" s="766" t="s">
        <v>44</v>
      </c>
      <c r="W3" s="766" t="s">
        <v>106</v>
      </c>
    </row>
    <row r="4" spans="1:23" s="139" customFormat="1" x14ac:dyDescent="0.55000000000000004">
      <c r="A4" s="166"/>
      <c r="B4" s="167"/>
      <c r="C4" s="168" t="s">
        <v>107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x14ac:dyDescent="0.55000000000000004">
      <c r="A5" s="170">
        <v>1</v>
      </c>
      <c r="B5" s="171">
        <v>53010001</v>
      </c>
      <c r="C5" s="172" t="s">
        <v>181</v>
      </c>
      <c r="D5" s="173">
        <v>71</v>
      </c>
      <c r="E5" s="173">
        <v>60</v>
      </c>
      <c r="F5" s="173">
        <v>131</v>
      </c>
      <c r="G5" s="173">
        <v>11</v>
      </c>
      <c r="H5" s="174">
        <v>0</v>
      </c>
      <c r="I5" s="174">
        <v>0</v>
      </c>
      <c r="J5" s="174">
        <v>0</v>
      </c>
      <c r="K5" s="174">
        <v>0</v>
      </c>
      <c r="L5" s="174">
        <v>6</v>
      </c>
      <c r="M5" s="174">
        <v>8</v>
      </c>
      <c r="N5" s="174">
        <v>14</v>
      </c>
      <c r="O5" s="174">
        <v>1</v>
      </c>
      <c r="P5" s="174">
        <v>10</v>
      </c>
      <c r="Q5" s="174">
        <v>7</v>
      </c>
      <c r="R5" s="174">
        <v>17</v>
      </c>
      <c r="S5" s="174">
        <v>1</v>
      </c>
      <c r="T5" s="174">
        <v>16</v>
      </c>
      <c r="U5" s="174">
        <v>15</v>
      </c>
      <c r="V5" s="174">
        <v>31</v>
      </c>
      <c r="W5" s="174">
        <v>2</v>
      </c>
    </row>
    <row r="6" spans="1:23" x14ac:dyDescent="0.55000000000000004">
      <c r="A6" s="170">
        <f>A5+1</f>
        <v>2</v>
      </c>
      <c r="B6" s="171">
        <v>53010002</v>
      </c>
      <c r="C6" s="172" t="s">
        <v>182</v>
      </c>
      <c r="D6" s="173">
        <v>54</v>
      </c>
      <c r="E6" s="173">
        <v>42</v>
      </c>
      <c r="F6" s="173">
        <v>96</v>
      </c>
      <c r="G6" s="173">
        <v>11</v>
      </c>
      <c r="H6" s="174">
        <v>0</v>
      </c>
      <c r="I6" s="174">
        <v>0</v>
      </c>
      <c r="J6" s="174">
        <v>0</v>
      </c>
      <c r="K6" s="174">
        <v>0</v>
      </c>
      <c r="L6" s="174">
        <v>3</v>
      </c>
      <c r="M6" s="174">
        <v>2</v>
      </c>
      <c r="N6" s="174">
        <v>5</v>
      </c>
      <c r="O6" s="174">
        <v>1</v>
      </c>
      <c r="P6" s="174">
        <v>5</v>
      </c>
      <c r="Q6" s="174">
        <v>5</v>
      </c>
      <c r="R6" s="174">
        <v>10</v>
      </c>
      <c r="S6" s="174">
        <v>1</v>
      </c>
      <c r="T6" s="174">
        <v>8</v>
      </c>
      <c r="U6" s="174">
        <v>7</v>
      </c>
      <c r="V6" s="174">
        <v>15</v>
      </c>
      <c r="W6" s="174">
        <v>2</v>
      </c>
    </row>
    <row r="7" spans="1:23" x14ac:dyDescent="0.55000000000000004">
      <c r="A7" s="170">
        <f t="shared" ref="A7:A48" si="0">A6+1</f>
        <v>3</v>
      </c>
      <c r="B7" s="171">
        <v>53010003</v>
      </c>
      <c r="C7" s="172" t="s">
        <v>183</v>
      </c>
      <c r="D7" s="173">
        <v>32</v>
      </c>
      <c r="E7" s="173">
        <v>21</v>
      </c>
      <c r="F7" s="173">
        <v>53</v>
      </c>
      <c r="G7" s="173">
        <v>8</v>
      </c>
      <c r="H7" s="174">
        <v>0</v>
      </c>
      <c r="I7" s="174">
        <v>0</v>
      </c>
      <c r="J7" s="174">
        <v>0</v>
      </c>
      <c r="K7" s="174">
        <v>0</v>
      </c>
      <c r="L7" s="174">
        <v>4</v>
      </c>
      <c r="M7" s="174">
        <v>1</v>
      </c>
      <c r="N7" s="174">
        <v>5</v>
      </c>
      <c r="O7" s="174">
        <v>1</v>
      </c>
      <c r="P7" s="174">
        <v>1</v>
      </c>
      <c r="Q7" s="174">
        <v>4</v>
      </c>
      <c r="R7" s="174">
        <v>5</v>
      </c>
      <c r="S7" s="174">
        <v>1</v>
      </c>
      <c r="T7" s="174">
        <v>5</v>
      </c>
      <c r="U7" s="174">
        <v>5</v>
      </c>
      <c r="V7" s="174">
        <v>10</v>
      </c>
      <c r="W7" s="174">
        <v>2</v>
      </c>
    </row>
    <row r="8" spans="1:23" x14ac:dyDescent="0.55000000000000004">
      <c r="A8" s="170">
        <f t="shared" si="0"/>
        <v>4</v>
      </c>
      <c r="B8" s="171">
        <v>53010004</v>
      </c>
      <c r="C8" s="172" t="s">
        <v>184</v>
      </c>
      <c r="D8" s="173">
        <v>26</v>
      </c>
      <c r="E8" s="173">
        <v>17</v>
      </c>
      <c r="F8" s="173">
        <v>43</v>
      </c>
      <c r="G8" s="173">
        <v>12</v>
      </c>
      <c r="H8" s="174">
        <v>1</v>
      </c>
      <c r="I8" s="174">
        <v>2</v>
      </c>
      <c r="J8" s="174">
        <v>3</v>
      </c>
      <c r="K8" s="174">
        <v>1</v>
      </c>
      <c r="L8" s="174">
        <v>2</v>
      </c>
      <c r="M8" s="174">
        <v>1</v>
      </c>
      <c r="N8" s="174">
        <v>3</v>
      </c>
      <c r="O8" s="174">
        <v>1</v>
      </c>
      <c r="P8" s="174">
        <v>3</v>
      </c>
      <c r="Q8" s="174">
        <v>0</v>
      </c>
      <c r="R8" s="174">
        <v>3</v>
      </c>
      <c r="S8" s="174">
        <v>1</v>
      </c>
      <c r="T8" s="174">
        <v>6</v>
      </c>
      <c r="U8" s="174">
        <v>3</v>
      </c>
      <c r="V8" s="174">
        <v>9</v>
      </c>
      <c r="W8" s="174">
        <v>3</v>
      </c>
    </row>
    <row r="9" spans="1:23" x14ac:dyDescent="0.55000000000000004">
      <c r="A9" s="170">
        <f t="shared" si="0"/>
        <v>5</v>
      </c>
      <c r="B9" s="171">
        <v>53010005</v>
      </c>
      <c r="C9" s="172" t="s">
        <v>185</v>
      </c>
      <c r="D9" s="173">
        <v>16</v>
      </c>
      <c r="E9" s="173">
        <v>20</v>
      </c>
      <c r="F9" s="173">
        <v>36</v>
      </c>
      <c r="G9" s="173">
        <v>8</v>
      </c>
      <c r="H9" s="174">
        <v>0</v>
      </c>
      <c r="I9" s="174">
        <v>3</v>
      </c>
      <c r="J9" s="174">
        <v>3</v>
      </c>
      <c r="K9" s="174">
        <v>1</v>
      </c>
      <c r="L9" s="174">
        <v>1</v>
      </c>
      <c r="M9" s="174">
        <v>1</v>
      </c>
      <c r="N9" s="174">
        <v>2</v>
      </c>
      <c r="O9" s="174">
        <v>1</v>
      </c>
      <c r="P9" s="174">
        <v>0</v>
      </c>
      <c r="Q9" s="174">
        <v>1</v>
      </c>
      <c r="R9" s="174">
        <v>1</v>
      </c>
      <c r="S9" s="174">
        <v>1</v>
      </c>
      <c r="T9" s="174">
        <v>1</v>
      </c>
      <c r="U9" s="174">
        <v>5</v>
      </c>
      <c r="V9" s="174">
        <v>6</v>
      </c>
      <c r="W9" s="174">
        <v>3</v>
      </c>
    </row>
    <row r="10" spans="1:23" x14ac:dyDescent="0.55000000000000004">
      <c r="A10" s="170">
        <f t="shared" si="0"/>
        <v>6</v>
      </c>
      <c r="B10" s="171">
        <v>53010006</v>
      </c>
      <c r="C10" s="172" t="s">
        <v>5</v>
      </c>
      <c r="D10" s="173">
        <v>87</v>
      </c>
      <c r="E10" s="173">
        <v>79</v>
      </c>
      <c r="F10" s="173">
        <v>166</v>
      </c>
      <c r="G10" s="173">
        <v>11</v>
      </c>
      <c r="H10" s="174">
        <v>0</v>
      </c>
      <c r="I10" s="174">
        <v>0</v>
      </c>
      <c r="J10" s="174">
        <v>0</v>
      </c>
      <c r="K10" s="174">
        <v>0</v>
      </c>
      <c r="L10" s="174">
        <v>3</v>
      </c>
      <c r="M10" s="174">
        <v>6</v>
      </c>
      <c r="N10" s="174">
        <v>9</v>
      </c>
      <c r="O10" s="174">
        <v>1</v>
      </c>
      <c r="P10" s="174">
        <v>7</v>
      </c>
      <c r="Q10" s="174">
        <v>4</v>
      </c>
      <c r="R10" s="174">
        <v>11</v>
      </c>
      <c r="S10" s="174">
        <v>1</v>
      </c>
      <c r="T10" s="174">
        <v>10</v>
      </c>
      <c r="U10" s="174">
        <v>10</v>
      </c>
      <c r="V10" s="174">
        <v>20</v>
      </c>
      <c r="W10" s="174">
        <v>2</v>
      </c>
    </row>
    <row r="11" spans="1:23" x14ac:dyDescent="0.55000000000000004">
      <c r="A11" s="170">
        <f t="shared" si="0"/>
        <v>7</v>
      </c>
      <c r="B11" s="171">
        <v>53010010</v>
      </c>
      <c r="C11" s="172" t="s">
        <v>187</v>
      </c>
      <c r="D11" s="173">
        <v>81</v>
      </c>
      <c r="E11" s="173">
        <v>87</v>
      </c>
      <c r="F11" s="173">
        <v>168</v>
      </c>
      <c r="G11" s="173">
        <v>11</v>
      </c>
      <c r="H11" s="174">
        <v>0</v>
      </c>
      <c r="I11" s="174">
        <v>0</v>
      </c>
      <c r="J11" s="174">
        <v>0</v>
      </c>
      <c r="K11" s="174">
        <v>0</v>
      </c>
      <c r="L11" s="174">
        <v>3</v>
      </c>
      <c r="M11" s="174">
        <v>2</v>
      </c>
      <c r="N11" s="174">
        <v>5</v>
      </c>
      <c r="O11" s="174">
        <v>1</v>
      </c>
      <c r="P11" s="174">
        <v>7</v>
      </c>
      <c r="Q11" s="174">
        <v>5</v>
      </c>
      <c r="R11" s="174">
        <v>12</v>
      </c>
      <c r="S11" s="174">
        <v>1</v>
      </c>
      <c r="T11" s="174">
        <v>10</v>
      </c>
      <c r="U11" s="174">
        <v>7</v>
      </c>
      <c r="V11" s="174">
        <v>17</v>
      </c>
      <c r="W11" s="174">
        <v>2</v>
      </c>
    </row>
    <row r="12" spans="1:23" x14ac:dyDescent="0.55000000000000004">
      <c r="A12" s="170">
        <f t="shared" si="0"/>
        <v>8</v>
      </c>
      <c r="B12" s="171">
        <v>53010011</v>
      </c>
      <c r="C12" s="172" t="s">
        <v>188</v>
      </c>
      <c r="D12" s="173">
        <v>39</v>
      </c>
      <c r="E12" s="173">
        <v>44</v>
      </c>
      <c r="F12" s="173">
        <v>83</v>
      </c>
      <c r="G12" s="173">
        <v>8</v>
      </c>
      <c r="H12" s="174">
        <v>0</v>
      </c>
      <c r="I12" s="174">
        <v>0</v>
      </c>
      <c r="J12" s="174">
        <v>0</v>
      </c>
      <c r="K12" s="174">
        <v>0</v>
      </c>
      <c r="L12" s="174">
        <v>5</v>
      </c>
      <c r="M12" s="174">
        <v>3</v>
      </c>
      <c r="N12" s="174">
        <v>8</v>
      </c>
      <c r="O12" s="174">
        <v>1</v>
      </c>
      <c r="P12" s="174">
        <v>2</v>
      </c>
      <c r="Q12" s="174">
        <v>5</v>
      </c>
      <c r="R12" s="174">
        <v>7</v>
      </c>
      <c r="S12" s="174">
        <v>1</v>
      </c>
      <c r="T12" s="174">
        <v>7</v>
      </c>
      <c r="U12" s="174">
        <v>8</v>
      </c>
      <c r="V12" s="174">
        <v>15</v>
      </c>
      <c r="W12" s="174">
        <v>2</v>
      </c>
    </row>
    <row r="13" spans="1:23" x14ac:dyDescent="0.55000000000000004">
      <c r="A13" s="170">
        <f t="shared" si="0"/>
        <v>9</v>
      </c>
      <c r="B13" s="171">
        <v>53010014</v>
      </c>
      <c r="C13" s="172" t="s">
        <v>189</v>
      </c>
      <c r="D13" s="173">
        <v>79</v>
      </c>
      <c r="E13" s="173">
        <v>56</v>
      </c>
      <c r="F13" s="173">
        <v>135</v>
      </c>
      <c r="G13" s="173">
        <v>11</v>
      </c>
      <c r="H13" s="174">
        <v>0</v>
      </c>
      <c r="I13" s="174">
        <v>0</v>
      </c>
      <c r="J13" s="174">
        <v>0</v>
      </c>
      <c r="K13" s="174">
        <v>0</v>
      </c>
      <c r="L13" s="174">
        <v>3</v>
      </c>
      <c r="M13" s="174">
        <v>5</v>
      </c>
      <c r="N13" s="174">
        <v>8</v>
      </c>
      <c r="O13" s="174">
        <v>1</v>
      </c>
      <c r="P13" s="174">
        <v>4</v>
      </c>
      <c r="Q13" s="174">
        <v>3</v>
      </c>
      <c r="R13" s="174">
        <v>7</v>
      </c>
      <c r="S13" s="174">
        <v>1</v>
      </c>
      <c r="T13" s="174">
        <v>7</v>
      </c>
      <c r="U13" s="174">
        <v>8</v>
      </c>
      <c r="V13" s="174">
        <v>15</v>
      </c>
      <c r="W13" s="174">
        <v>2</v>
      </c>
    </row>
    <row r="14" spans="1:23" x14ac:dyDescent="0.55000000000000004">
      <c r="A14" s="170">
        <f t="shared" si="0"/>
        <v>10</v>
      </c>
      <c r="B14" s="171">
        <v>53010015</v>
      </c>
      <c r="C14" s="172" t="s">
        <v>190</v>
      </c>
      <c r="D14" s="173">
        <v>25</v>
      </c>
      <c r="E14" s="173">
        <v>22</v>
      </c>
      <c r="F14" s="173">
        <v>47</v>
      </c>
      <c r="G14" s="173">
        <v>9</v>
      </c>
      <c r="H14" s="174">
        <v>0</v>
      </c>
      <c r="I14" s="174">
        <v>1</v>
      </c>
      <c r="J14" s="174">
        <v>1</v>
      </c>
      <c r="K14" s="174">
        <v>1</v>
      </c>
      <c r="L14" s="174">
        <v>4</v>
      </c>
      <c r="M14" s="174">
        <v>4</v>
      </c>
      <c r="N14" s="174">
        <v>8</v>
      </c>
      <c r="O14" s="174">
        <v>1</v>
      </c>
      <c r="P14" s="174">
        <v>2</v>
      </c>
      <c r="Q14" s="174">
        <v>1</v>
      </c>
      <c r="R14" s="174">
        <v>3</v>
      </c>
      <c r="S14" s="174">
        <v>1</v>
      </c>
      <c r="T14" s="174">
        <v>6</v>
      </c>
      <c r="U14" s="174">
        <v>6</v>
      </c>
      <c r="V14" s="174">
        <v>12</v>
      </c>
      <c r="W14" s="174">
        <v>3</v>
      </c>
    </row>
    <row r="15" spans="1:23" x14ac:dyDescent="0.55000000000000004">
      <c r="A15" s="170">
        <f t="shared" si="0"/>
        <v>11</v>
      </c>
      <c r="B15" s="175">
        <v>53010016</v>
      </c>
      <c r="C15" s="176" t="s">
        <v>191</v>
      </c>
      <c r="D15" s="173">
        <v>63</v>
      </c>
      <c r="E15" s="173">
        <v>63</v>
      </c>
      <c r="F15" s="173">
        <v>126</v>
      </c>
      <c r="G15" s="173">
        <v>8</v>
      </c>
      <c r="H15" s="174">
        <v>0</v>
      </c>
      <c r="I15" s="174">
        <v>0</v>
      </c>
      <c r="J15" s="174">
        <v>0</v>
      </c>
      <c r="K15" s="174">
        <v>0</v>
      </c>
      <c r="L15" s="174">
        <v>7</v>
      </c>
      <c r="M15" s="174">
        <v>7</v>
      </c>
      <c r="N15" s="174">
        <v>14</v>
      </c>
      <c r="O15" s="174">
        <v>1</v>
      </c>
      <c r="P15" s="174">
        <v>4</v>
      </c>
      <c r="Q15" s="174">
        <v>6</v>
      </c>
      <c r="R15" s="174">
        <v>10</v>
      </c>
      <c r="S15" s="174">
        <v>1</v>
      </c>
      <c r="T15" s="174">
        <v>11</v>
      </c>
      <c r="U15" s="174">
        <v>13</v>
      </c>
      <c r="V15" s="174">
        <v>24</v>
      </c>
      <c r="W15" s="174">
        <v>2</v>
      </c>
    </row>
    <row r="16" spans="1:23" x14ac:dyDescent="0.55000000000000004">
      <c r="A16" s="170">
        <f t="shared" si="0"/>
        <v>12</v>
      </c>
      <c r="B16" s="171">
        <v>53010017</v>
      </c>
      <c r="C16" s="172" t="s">
        <v>192</v>
      </c>
      <c r="D16" s="173">
        <v>5</v>
      </c>
      <c r="E16" s="173">
        <v>10</v>
      </c>
      <c r="F16" s="173">
        <v>15</v>
      </c>
      <c r="G16" s="173">
        <v>5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4">
        <v>0</v>
      </c>
      <c r="U16" s="174">
        <v>0</v>
      </c>
      <c r="V16" s="174">
        <v>0</v>
      </c>
      <c r="W16" s="174">
        <v>0</v>
      </c>
    </row>
    <row r="17" spans="1:23" x14ac:dyDescent="0.55000000000000004">
      <c r="A17" s="170">
        <f t="shared" si="0"/>
        <v>13</v>
      </c>
      <c r="B17" s="171">
        <v>53010018</v>
      </c>
      <c r="C17" s="172" t="s">
        <v>193</v>
      </c>
      <c r="D17" s="173">
        <v>27</v>
      </c>
      <c r="E17" s="173">
        <v>24</v>
      </c>
      <c r="F17" s="173">
        <v>51</v>
      </c>
      <c r="G17" s="173">
        <v>9</v>
      </c>
      <c r="H17" s="174">
        <v>1</v>
      </c>
      <c r="I17" s="174">
        <v>2</v>
      </c>
      <c r="J17" s="174">
        <v>3</v>
      </c>
      <c r="K17" s="174">
        <v>1</v>
      </c>
      <c r="L17" s="174">
        <v>1</v>
      </c>
      <c r="M17" s="174">
        <v>2</v>
      </c>
      <c r="N17" s="174">
        <v>3</v>
      </c>
      <c r="O17" s="174">
        <v>1</v>
      </c>
      <c r="P17" s="174">
        <v>2</v>
      </c>
      <c r="Q17" s="174">
        <v>1</v>
      </c>
      <c r="R17" s="174">
        <v>3</v>
      </c>
      <c r="S17" s="174">
        <v>1</v>
      </c>
      <c r="T17" s="174">
        <v>4</v>
      </c>
      <c r="U17" s="174">
        <v>5</v>
      </c>
      <c r="V17" s="174">
        <v>9</v>
      </c>
      <c r="W17" s="174">
        <v>3</v>
      </c>
    </row>
    <row r="18" spans="1:23" x14ac:dyDescent="0.55000000000000004">
      <c r="A18" s="170">
        <f t="shared" si="0"/>
        <v>14</v>
      </c>
      <c r="B18" s="171">
        <v>53010019</v>
      </c>
      <c r="C18" s="172" t="s">
        <v>9</v>
      </c>
      <c r="D18" s="173">
        <v>61</v>
      </c>
      <c r="E18" s="173">
        <v>49</v>
      </c>
      <c r="F18" s="173">
        <v>110</v>
      </c>
      <c r="G18" s="173">
        <v>8</v>
      </c>
      <c r="H18" s="174">
        <v>0</v>
      </c>
      <c r="I18" s="174">
        <v>0</v>
      </c>
      <c r="J18" s="174">
        <v>0</v>
      </c>
      <c r="K18" s="174">
        <v>0</v>
      </c>
      <c r="L18" s="174">
        <v>3</v>
      </c>
      <c r="M18" s="174">
        <v>4</v>
      </c>
      <c r="N18" s="174">
        <v>7</v>
      </c>
      <c r="O18" s="174">
        <v>1</v>
      </c>
      <c r="P18" s="174">
        <v>10</v>
      </c>
      <c r="Q18" s="174">
        <v>3</v>
      </c>
      <c r="R18" s="174">
        <v>13</v>
      </c>
      <c r="S18" s="174">
        <v>1</v>
      </c>
      <c r="T18" s="174">
        <v>13</v>
      </c>
      <c r="U18" s="174">
        <v>7</v>
      </c>
      <c r="V18" s="174">
        <v>20</v>
      </c>
      <c r="W18" s="174">
        <v>2</v>
      </c>
    </row>
    <row r="19" spans="1:23" x14ac:dyDescent="0.55000000000000004">
      <c r="A19" s="170">
        <f t="shared" si="0"/>
        <v>15</v>
      </c>
      <c r="B19" s="171">
        <v>53010020</v>
      </c>
      <c r="C19" s="172" t="s">
        <v>194</v>
      </c>
      <c r="D19" s="173">
        <v>1140</v>
      </c>
      <c r="E19" s="173">
        <v>1082</v>
      </c>
      <c r="F19" s="173">
        <v>2222</v>
      </c>
      <c r="G19" s="173">
        <v>70</v>
      </c>
      <c r="H19" s="174">
        <v>21</v>
      </c>
      <c r="I19" s="174">
        <v>26</v>
      </c>
      <c r="J19" s="174">
        <v>47</v>
      </c>
      <c r="K19" s="174">
        <v>3</v>
      </c>
      <c r="L19" s="174">
        <v>76</v>
      </c>
      <c r="M19" s="174">
        <v>63</v>
      </c>
      <c r="N19" s="174">
        <v>139</v>
      </c>
      <c r="O19" s="174">
        <v>6</v>
      </c>
      <c r="P19" s="174">
        <v>68</v>
      </c>
      <c r="Q19" s="174">
        <v>79</v>
      </c>
      <c r="R19" s="174">
        <v>147</v>
      </c>
      <c r="S19" s="174">
        <v>6</v>
      </c>
      <c r="T19" s="174">
        <v>165</v>
      </c>
      <c r="U19" s="174">
        <v>168</v>
      </c>
      <c r="V19" s="174">
        <v>333</v>
      </c>
      <c r="W19" s="174">
        <v>15</v>
      </c>
    </row>
    <row r="20" spans="1:23" x14ac:dyDescent="0.55000000000000004">
      <c r="A20" s="170">
        <f t="shared" si="0"/>
        <v>16</v>
      </c>
      <c r="B20" s="171">
        <v>53010021</v>
      </c>
      <c r="C20" s="172" t="s">
        <v>195</v>
      </c>
      <c r="D20" s="173">
        <v>61</v>
      </c>
      <c r="E20" s="173">
        <v>32</v>
      </c>
      <c r="F20" s="173">
        <v>93</v>
      </c>
      <c r="G20" s="173">
        <v>8</v>
      </c>
      <c r="H20" s="174">
        <v>0</v>
      </c>
      <c r="I20" s="174">
        <v>0</v>
      </c>
      <c r="J20" s="174">
        <v>0</v>
      </c>
      <c r="K20" s="174">
        <v>0</v>
      </c>
      <c r="L20" s="174">
        <v>5</v>
      </c>
      <c r="M20" s="174">
        <v>4</v>
      </c>
      <c r="N20" s="174">
        <v>9</v>
      </c>
      <c r="O20" s="174">
        <v>1</v>
      </c>
      <c r="P20" s="174">
        <v>5</v>
      </c>
      <c r="Q20" s="174">
        <v>4</v>
      </c>
      <c r="R20" s="174">
        <v>9</v>
      </c>
      <c r="S20" s="174">
        <v>1</v>
      </c>
      <c r="T20" s="174">
        <v>10</v>
      </c>
      <c r="U20" s="174">
        <v>8</v>
      </c>
      <c r="V20" s="174">
        <v>18</v>
      </c>
      <c r="W20" s="174">
        <v>2</v>
      </c>
    </row>
    <row r="21" spans="1:23" x14ac:dyDescent="0.55000000000000004">
      <c r="A21" s="170">
        <f t="shared" si="0"/>
        <v>17</v>
      </c>
      <c r="B21" s="171">
        <v>53010022</v>
      </c>
      <c r="C21" s="172" t="s">
        <v>196</v>
      </c>
      <c r="D21" s="173">
        <v>28</v>
      </c>
      <c r="E21" s="173">
        <v>35</v>
      </c>
      <c r="F21" s="173">
        <v>63</v>
      </c>
      <c r="G21" s="173">
        <v>8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2</v>
      </c>
      <c r="N21" s="174">
        <v>2</v>
      </c>
      <c r="O21" s="174">
        <v>1</v>
      </c>
      <c r="P21" s="174">
        <v>4</v>
      </c>
      <c r="Q21" s="174">
        <v>3</v>
      </c>
      <c r="R21" s="174">
        <v>7</v>
      </c>
      <c r="S21" s="174">
        <v>1</v>
      </c>
      <c r="T21" s="174">
        <v>4</v>
      </c>
      <c r="U21" s="174">
        <v>5</v>
      </c>
      <c r="V21" s="174">
        <v>9</v>
      </c>
      <c r="W21" s="174">
        <v>2</v>
      </c>
    </row>
    <row r="22" spans="1:23" x14ac:dyDescent="0.55000000000000004">
      <c r="A22" s="170">
        <f t="shared" si="0"/>
        <v>18</v>
      </c>
      <c r="B22" s="171">
        <v>53010027</v>
      </c>
      <c r="C22" s="172" t="s">
        <v>197</v>
      </c>
      <c r="D22" s="173">
        <v>51</v>
      </c>
      <c r="E22" s="173">
        <v>31</v>
      </c>
      <c r="F22" s="173">
        <v>82</v>
      </c>
      <c r="G22" s="173">
        <v>8</v>
      </c>
      <c r="H22" s="174">
        <v>0</v>
      </c>
      <c r="I22" s="174">
        <v>0</v>
      </c>
      <c r="J22" s="174">
        <v>0</v>
      </c>
      <c r="K22" s="174">
        <v>0</v>
      </c>
      <c r="L22" s="174">
        <v>4</v>
      </c>
      <c r="M22" s="174">
        <v>6</v>
      </c>
      <c r="N22" s="174">
        <v>10</v>
      </c>
      <c r="O22" s="174">
        <v>1</v>
      </c>
      <c r="P22" s="174">
        <v>4</v>
      </c>
      <c r="Q22" s="174">
        <v>3</v>
      </c>
      <c r="R22" s="174">
        <v>7</v>
      </c>
      <c r="S22" s="174">
        <v>1</v>
      </c>
      <c r="T22" s="174">
        <v>8</v>
      </c>
      <c r="U22" s="174">
        <v>9</v>
      </c>
      <c r="V22" s="174">
        <v>17</v>
      </c>
      <c r="W22" s="174">
        <v>2</v>
      </c>
    </row>
    <row r="23" spans="1:23" x14ac:dyDescent="0.55000000000000004">
      <c r="A23" s="170">
        <f t="shared" si="0"/>
        <v>19</v>
      </c>
      <c r="B23" s="171">
        <v>53010028</v>
      </c>
      <c r="C23" s="172" t="s">
        <v>11</v>
      </c>
      <c r="D23" s="173">
        <v>21</v>
      </c>
      <c r="E23" s="173">
        <v>6</v>
      </c>
      <c r="F23" s="173">
        <v>27</v>
      </c>
      <c r="G23" s="173">
        <v>7</v>
      </c>
      <c r="H23" s="174">
        <v>0</v>
      </c>
      <c r="I23" s="174">
        <v>0</v>
      </c>
      <c r="J23" s="174">
        <v>0</v>
      </c>
      <c r="K23" s="174">
        <v>0</v>
      </c>
      <c r="L23" s="174">
        <v>1</v>
      </c>
      <c r="M23" s="174">
        <v>0</v>
      </c>
      <c r="N23" s="174">
        <v>1</v>
      </c>
      <c r="O23" s="174">
        <v>1</v>
      </c>
      <c r="P23" s="174">
        <v>3</v>
      </c>
      <c r="Q23" s="174">
        <v>1</v>
      </c>
      <c r="R23" s="174">
        <v>4</v>
      </c>
      <c r="S23" s="174">
        <v>1</v>
      </c>
      <c r="T23" s="174">
        <v>4</v>
      </c>
      <c r="U23" s="174">
        <v>1</v>
      </c>
      <c r="V23" s="174">
        <v>5</v>
      </c>
      <c r="W23" s="174">
        <v>2</v>
      </c>
    </row>
    <row r="24" spans="1:23" x14ac:dyDescent="0.55000000000000004">
      <c r="A24" s="170">
        <f t="shared" si="0"/>
        <v>20</v>
      </c>
      <c r="B24" s="171">
        <v>53010030</v>
      </c>
      <c r="C24" s="172" t="s">
        <v>198</v>
      </c>
      <c r="D24" s="173">
        <v>39</v>
      </c>
      <c r="E24" s="173">
        <v>28</v>
      </c>
      <c r="F24" s="173">
        <v>67</v>
      </c>
      <c r="G24" s="173">
        <v>9</v>
      </c>
      <c r="H24" s="174">
        <v>1</v>
      </c>
      <c r="I24" s="174">
        <v>0</v>
      </c>
      <c r="J24" s="174">
        <v>1</v>
      </c>
      <c r="K24" s="174">
        <v>1</v>
      </c>
      <c r="L24" s="174">
        <v>7</v>
      </c>
      <c r="M24" s="174">
        <v>5</v>
      </c>
      <c r="N24" s="174">
        <v>12</v>
      </c>
      <c r="O24" s="174">
        <v>1</v>
      </c>
      <c r="P24" s="174">
        <v>3</v>
      </c>
      <c r="Q24" s="174">
        <v>4</v>
      </c>
      <c r="R24" s="174">
        <v>7</v>
      </c>
      <c r="S24" s="174">
        <v>1</v>
      </c>
      <c r="T24" s="174">
        <v>11</v>
      </c>
      <c r="U24" s="174">
        <v>9</v>
      </c>
      <c r="V24" s="174">
        <v>20</v>
      </c>
      <c r="W24" s="174">
        <v>3</v>
      </c>
    </row>
    <row r="25" spans="1:23" x14ac:dyDescent="0.55000000000000004">
      <c r="A25" s="170">
        <f t="shared" si="0"/>
        <v>21</v>
      </c>
      <c r="B25" s="171">
        <v>53010035</v>
      </c>
      <c r="C25" s="172" t="s">
        <v>199</v>
      </c>
      <c r="D25" s="173">
        <v>8</v>
      </c>
      <c r="E25" s="173">
        <v>16</v>
      </c>
      <c r="F25" s="173">
        <v>24</v>
      </c>
      <c r="G25" s="173">
        <v>8</v>
      </c>
      <c r="H25" s="174">
        <v>0</v>
      </c>
      <c r="I25" s="174">
        <v>0</v>
      </c>
      <c r="J25" s="174">
        <v>0</v>
      </c>
      <c r="K25" s="174">
        <v>0</v>
      </c>
      <c r="L25" s="174">
        <v>1</v>
      </c>
      <c r="M25" s="174">
        <v>1</v>
      </c>
      <c r="N25" s="174">
        <v>2</v>
      </c>
      <c r="O25" s="174">
        <v>1</v>
      </c>
      <c r="P25" s="174">
        <v>0</v>
      </c>
      <c r="Q25" s="174">
        <v>2</v>
      </c>
      <c r="R25" s="174">
        <v>2</v>
      </c>
      <c r="S25" s="174">
        <v>1</v>
      </c>
      <c r="T25" s="174">
        <v>1</v>
      </c>
      <c r="U25" s="174">
        <v>3</v>
      </c>
      <c r="V25" s="174">
        <v>4</v>
      </c>
      <c r="W25" s="174">
        <v>2</v>
      </c>
    </row>
    <row r="26" spans="1:23" x14ac:dyDescent="0.55000000000000004">
      <c r="A26" s="170">
        <f t="shared" si="0"/>
        <v>22</v>
      </c>
      <c r="B26" s="171">
        <v>53010036</v>
      </c>
      <c r="C26" s="172" t="s">
        <v>200</v>
      </c>
      <c r="D26" s="173">
        <v>65</v>
      </c>
      <c r="E26" s="173">
        <v>55</v>
      </c>
      <c r="F26" s="173">
        <v>120</v>
      </c>
      <c r="G26" s="173">
        <v>8</v>
      </c>
      <c r="H26" s="174">
        <v>0</v>
      </c>
      <c r="I26" s="174">
        <v>0</v>
      </c>
      <c r="J26" s="174">
        <v>0</v>
      </c>
      <c r="K26" s="174">
        <v>0</v>
      </c>
      <c r="L26" s="174">
        <v>8</v>
      </c>
      <c r="M26" s="174">
        <v>8</v>
      </c>
      <c r="N26" s="174">
        <v>16</v>
      </c>
      <c r="O26" s="174">
        <v>1</v>
      </c>
      <c r="P26" s="174">
        <v>9</v>
      </c>
      <c r="Q26" s="174">
        <v>7</v>
      </c>
      <c r="R26" s="174">
        <v>16</v>
      </c>
      <c r="S26" s="174">
        <v>1</v>
      </c>
      <c r="T26" s="174">
        <v>17</v>
      </c>
      <c r="U26" s="174">
        <v>15</v>
      </c>
      <c r="V26" s="174">
        <v>32</v>
      </c>
      <c r="W26" s="174">
        <v>2</v>
      </c>
    </row>
    <row r="27" spans="1:23" x14ac:dyDescent="0.55000000000000004">
      <c r="A27" s="170">
        <f t="shared" si="0"/>
        <v>23</v>
      </c>
      <c r="B27" s="171">
        <v>53010037</v>
      </c>
      <c r="C27" s="172" t="s">
        <v>201</v>
      </c>
      <c r="D27" s="173">
        <v>70</v>
      </c>
      <c r="E27" s="173">
        <v>56</v>
      </c>
      <c r="F27" s="173">
        <v>126</v>
      </c>
      <c r="G27" s="173">
        <v>11</v>
      </c>
      <c r="H27" s="174">
        <v>0</v>
      </c>
      <c r="I27" s="174">
        <v>0</v>
      </c>
      <c r="J27" s="174">
        <v>0</v>
      </c>
      <c r="K27" s="174">
        <v>0</v>
      </c>
      <c r="L27" s="174">
        <v>2</v>
      </c>
      <c r="M27" s="174">
        <v>5</v>
      </c>
      <c r="N27" s="174">
        <v>7</v>
      </c>
      <c r="O27" s="174">
        <v>1</v>
      </c>
      <c r="P27" s="174">
        <v>6</v>
      </c>
      <c r="Q27" s="174">
        <v>4</v>
      </c>
      <c r="R27" s="174">
        <v>10</v>
      </c>
      <c r="S27" s="174">
        <v>1</v>
      </c>
      <c r="T27" s="174">
        <v>8</v>
      </c>
      <c r="U27" s="174">
        <v>9</v>
      </c>
      <c r="V27" s="174">
        <v>17</v>
      </c>
      <c r="W27" s="174">
        <v>2</v>
      </c>
    </row>
    <row r="28" spans="1:23" x14ac:dyDescent="0.55000000000000004">
      <c r="A28" s="170">
        <f t="shared" si="0"/>
        <v>24</v>
      </c>
      <c r="B28" s="171">
        <v>53010038</v>
      </c>
      <c r="C28" s="172" t="s">
        <v>202</v>
      </c>
      <c r="D28" s="173">
        <v>3</v>
      </c>
      <c r="E28" s="173">
        <v>4</v>
      </c>
      <c r="F28" s="173">
        <v>7</v>
      </c>
      <c r="G28" s="173">
        <v>5</v>
      </c>
      <c r="H28" s="174">
        <v>0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  <c r="T28" s="174">
        <v>0</v>
      </c>
      <c r="U28" s="174">
        <v>0</v>
      </c>
      <c r="V28" s="174">
        <v>0</v>
      </c>
      <c r="W28" s="174">
        <v>0</v>
      </c>
    </row>
    <row r="29" spans="1:23" x14ac:dyDescent="0.55000000000000004">
      <c r="A29" s="170">
        <f t="shared" si="0"/>
        <v>25</v>
      </c>
      <c r="B29" s="171">
        <v>53010039</v>
      </c>
      <c r="C29" s="172" t="s">
        <v>15</v>
      </c>
      <c r="D29" s="173">
        <v>55</v>
      </c>
      <c r="E29" s="173">
        <v>54</v>
      </c>
      <c r="F29" s="173">
        <v>109</v>
      </c>
      <c r="G29" s="173">
        <v>8</v>
      </c>
      <c r="H29" s="174">
        <v>0</v>
      </c>
      <c r="I29" s="174">
        <v>0</v>
      </c>
      <c r="J29" s="174">
        <v>0</v>
      </c>
      <c r="K29" s="174">
        <v>0</v>
      </c>
      <c r="L29" s="174">
        <v>3</v>
      </c>
      <c r="M29" s="174">
        <v>4</v>
      </c>
      <c r="N29" s="174">
        <v>7</v>
      </c>
      <c r="O29" s="174">
        <v>1</v>
      </c>
      <c r="P29" s="174">
        <v>13</v>
      </c>
      <c r="Q29" s="174">
        <v>6</v>
      </c>
      <c r="R29" s="174">
        <v>19</v>
      </c>
      <c r="S29" s="174">
        <v>1</v>
      </c>
      <c r="T29" s="174">
        <v>16</v>
      </c>
      <c r="U29" s="174">
        <v>10</v>
      </c>
      <c r="V29" s="174">
        <v>26</v>
      </c>
      <c r="W29" s="174">
        <v>2</v>
      </c>
    </row>
    <row r="30" spans="1:23" x14ac:dyDescent="0.55000000000000004">
      <c r="A30" s="170">
        <f t="shared" si="0"/>
        <v>26</v>
      </c>
      <c r="B30" s="171">
        <v>53010041</v>
      </c>
      <c r="C30" s="172" t="s">
        <v>203</v>
      </c>
      <c r="D30" s="173">
        <v>17</v>
      </c>
      <c r="E30" s="173">
        <v>11</v>
      </c>
      <c r="F30" s="173">
        <v>28</v>
      </c>
      <c r="G30" s="173">
        <v>8</v>
      </c>
      <c r="H30" s="174">
        <v>0</v>
      </c>
      <c r="I30" s="174">
        <v>0</v>
      </c>
      <c r="J30" s="174">
        <v>0</v>
      </c>
      <c r="K30" s="174">
        <v>0</v>
      </c>
      <c r="L30" s="174">
        <v>1</v>
      </c>
      <c r="M30" s="174">
        <v>0</v>
      </c>
      <c r="N30" s="174">
        <v>1</v>
      </c>
      <c r="O30" s="174">
        <v>1</v>
      </c>
      <c r="P30" s="174">
        <v>1</v>
      </c>
      <c r="Q30" s="174">
        <v>2</v>
      </c>
      <c r="R30" s="174">
        <v>3</v>
      </c>
      <c r="S30" s="174">
        <v>1</v>
      </c>
      <c r="T30" s="174">
        <v>2</v>
      </c>
      <c r="U30" s="174">
        <v>2</v>
      </c>
      <c r="V30" s="174">
        <v>4</v>
      </c>
      <c r="W30" s="174">
        <v>2</v>
      </c>
    </row>
    <row r="31" spans="1:23" x14ac:dyDescent="0.55000000000000004">
      <c r="A31" s="170">
        <f t="shared" si="0"/>
        <v>27</v>
      </c>
      <c r="B31" s="171">
        <v>53010042</v>
      </c>
      <c r="C31" s="172" t="s">
        <v>649</v>
      </c>
      <c r="D31" s="173">
        <v>51</v>
      </c>
      <c r="E31" s="173">
        <v>31</v>
      </c>
      <c r="F31" s="173">
        <v>82</v>
      </c>
      <c r="G31" s="173">
        <v>12</v>
      </c>
      <c r="H31" s="174">
        <v>1</v>
      </c>
      <c r="I31" s="174">
        <v>0</v>
      </c>
      <c r="J31" s="174">
        <v>1</v>
      </c>
      <c r="K31" s="174">
        <v>1</v>
      </c>
      <c r="L31" s="174">
        <v>2</v>
      </c>
      <c r="M31" s="174">
        <v>1</v>
      </c>
      <c r="N31" s="174">
        <v>3</v>
      </c>
      <c r="O31" s="174">
        <v>1</v>
      </c>
      <c r="P31" s="174">
        <v>1</v>
      </c>
      <c r="Q31" s="174">
        <v>2</v>
      </c>
      <c r="R31" s="174">
        <v>3</v>
      </c>
      <c r="S31" s="174">
        <v>1</v>
      </c>
      <c r="T31" s="174">
        <v>4</v>
      </c>
      <c r="U31" s="174">
        <v>3</v>
      </c>
      <c r="V31" s="174">
        <v>7</v>
      </c>
      <c r="W31" s="174">
        <v>3</v>
      </c>
    </row>
    <row r="32" spans="1:23" x14ac:dyDescent="0.55000000000000004">
      <c r="A32" s="170">
        <f t="shared" si="0"/>
        <v>28</v>
      </c>
      <c r="B32" s="171">
        <v>53010043</v>
      </c>
      <c r="C32" s="172" t="s">
        <v>204</v>
      </c>
      <c r="D32" s="173">
        <v>27</v>
      </c>
      <c r="E32" s="173">
        <v>13</v>
      </c>
      <c r="F32" s="173">
        <v>40</v>
      </c>
      <c r="G32" s="173">
        <v>8</v>
      </c>
      <c r="H32" s="174">
        <v>0</v>
      </c>
      <c r="I32" s="174">
        <v>0</v>
      </c>
      <c r="J32" s="174">
        <v>0</v>
      </c>
      <c r="K32" s="174">
        <v>0</v>
      </c>
      <c r="L32" s="174">
        <v>1</v>
      </c>
      <c r="M32" s="174">
        <v>2</v>
      </c>
      <c r="N32" s="174">
        <v>3</v>
      </c>
      <c r="O32" s="174">
        <v>1</v>
      </c>
      <c r="P32" s="174">
        <v>3</v>
      </c>
      <c r="Q32" s="174">
        <v>2</v>
      </c>
      <c r="R32" s="174">
        <v>5</v>
      </c>
      <c r="S32" s="174">
        <v>1</v>
      </c>
      <c r="T32" s="174">
        <v>4</v>
      </c>
      <c r="U32" s="174">
        <v>4</v>
      </c>
      <c r="V32" s="174">
        <v>8</v>
      </c>
      <c r="W32" s="174">
        <v>2</v>
      </c>
    </row>
    <row r="33" spans="1:23" x14ac:dyDescent="0.55000000000000004">
      <c r="A33" s="170">
        <f t="shared" si="0"/>
        <v>29</v>
      </c>
      <c r="B33" s="171">
        <v>53010044</v>
      </c>
      <c r="C33" s="172" t="s">
        <v>17</v>
      </c>
      <c r="D33" s="173">
        <v>22</v>
      </c>
      <c r="E33" s="173">
        <v>17</v>
      </c>
      <c r="F33" s="173">
        <v>39</v>
      </c>
      <c r="G33" s="173">
        <v>6</v>
      </c>
      <c r="H33" s="174">
        <v>0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  <c r="T33" s="174">
        <v>0</v>
      </c>
      <c r="U33" s="174">
        <v>0</v>
      </c>
      <c r="V33" s="174">
        <v>0</v>
      </c>
      <c r="W33" s="174">
        <v>0</v>
      </c>
    </row>
    <row r="34" spans="1:23" x14ac:dyDescent="0.55000000000000004">
      <c r="A34" s="170">
        <f t="shared" si="0"/>
        <v>30</v>
      </c>
      <c r="B34" s="171">
        <v>53010049</v>
      </c>
      <c r="C34" s="172" t="s">
        <v>19</v>
      </c>
      <c r="D34" s="173">
        <v>54</v>
      </c>
      <c r="E34" s="173">
        <v>35</v>
      </c>
      <c r="F34" s="173">
        <v>89</v>
      </c>
      <c r="G34" s="173">
        <v>9</v>
      </c>
      <c r="H34" s="174">
        <v>6</v>
      </c>
      <c r="I34" s="174">
        <v>2</v>
      </c>
      <c r="J34" s="174">
        <v>8</v>
      </c>
      <c r="K34" s="174">
        <v>1</v>
      </c>
      <c r="L34" s="174">
        <v>5</v>
      </c>
      <c r="M34" s="174">
        <v>5</v>
      </c>
      <c r="N34" s="174">
        <v>10</v>
      </c>
      <c r="O34" s="174">
        <v>1</v>
      </c>
      <c r="P34" s="174">
        <v>4</v>
      </c>
      <c r="Q34" s="174">
        <v>1</v>
      </c>
      <c r="R34" s="174">
        <v>5</v>
      </c>
      <c r="S34" s="174">
        <v>1</v>
      </c>
      <c r="T34" s="174">
        <v>15</v>
      </c>
      <c r="U34" s="174">
        <v>8</v>
      </c>
      <c r="V34" s="174">
        <v>23</v>
      </c>
      <c r="W34" s="174">
        <v>3</v>
      </c>
    </row>
    <row r="35" spans="1:23" x14ac:dyDescent="0.55000000000000004">
      <c r="A35" s="170">
        <f t="shared" si="0"/>
        <v>31</v>
      </c>
      <c r="B35" s="171">
        <v>53010051</v>
      </c>
      <c r="C35" s="172" t="s">
        <v>205</v>
      </c>
      <c r="D35" s="173">
        <v>83</v>
      </c>
      <c r="E35" s="173">
        <v>62</v>
      </c>
      <c r="F35" s="173">
        <v>145</v>
      </c>
      <c r="G35" s="173">
        <v>12</v>
      </c>
      <c r="H35" s="174">
        <v>7</v>
      </c>
      <c r="I35" s="174">
        <v>3</v>
      </c>
      <c r="J35" s="174">
        <v>10</v>
      </c>
      <c r="K35" s="174">
        <v>1</v>
      </c>
      <c r="L35" s="174">
        <v>3</v>
      </c>
      <c r="M35" s="174">
        <v>3</v>
      </c>
      <c r="N35" s="174">
        <v>6</v>
      </c>
      <c r="O35" s="174">
        <v>1</v>
      </c>
      <c r="P35" s="174">
        <v>1</v>
      </c>
      <c r="Q35" s="174">
        <v>6</v>
      </c>
      <c r="R35" s="174">
        <v>7</v>
      </c>
      <c r="S35" s="174">
        <v>1</v>
      </c>
      <c r="T35" s="174">
        <v>11</v>
      </c>
      <c r="U35" s="174">
        <v>12</v>
      </c>
      <c r="V35" s="174">
        <v>23</v>
      </c>
      <c r="W35" s="174">
        <v>3</v>
      </c>
    </row>
    <row r="36" spans="1:23" x14ac:dyDescent="0.55000000000000004">
      <c r="A36" s="170">
        <f t="shared" si="0"/>
        <v>32</v>
      </c>
      <c r="B36" s="171">
        <v>53010052</v>
      </c>
      <c r="C36" s="172" t="s">
        <v>206</v>
      </c>
      <c r="D36" s="173">
        <v>27</v>
      </c>
      <c r="E36" s="173">
        <v>21</v>
      </c>
      <c r="F36" s="173">
        <v>48</v>
      </c>
      <c r="G36" s="173">
        <v>8</v>
      </c>
      <c r="H36" s="174">
        <v>0</v>
      </c>
      <c r="I36" s="174">
        <v>0</v>
      </c>
      <c r="J36" s="174">
        <v>0</v>
      </c>
      <c r="K36" s="174">
        <v>0</v>
      </c>
      <c r="L36" s="174">
        <v>6</v>
      </c>
      <c r="M36" s="174">
        <v>2</v>
      </c>
      <c r="N36" s="174">
        <v>8</v>
      </c>
      <c r="O36" s="174">
        <v>1</v>
      </c>
      <c r="P36" s="174">
        <v>9</v>
      </c>
      <c r="Q36" s="174">
        <v>5</v>
      </c>
      <c r="R36" s="174">
        <v>14</v>
      </c>
      <c r="S36" s="174">
        <v>1</v>
      </c>
      <c r="T36" s="174">
        <v>15</v>
      </c>
      <c r="U36" s="174">
        <v>7</v>
      </c>
      <c r="V36" s="174">
        <v>22</v>
      </c>
      <c r="W36" s="174">
        <v>2</v>
      </c>
    </row>
    <row r="37" spans="1:23" x14ac:dyDescent="0.55000000000000004">
      <c r="A37" s="170">
        <f t="shared" si="0"/>
        <v>33</v>
      </c>
      <c r="B37" s="171">
        <v>53010054</v>
      </c>
      <c r="C37" s="172" t="s">
        <v>207</v>
      </c>
      <c r="D37" s="173">
        <v>56</v>
      </c>
      <c r="E37" s="173">
        <v>60</v>
      </c>
      <c r="F37" s="173">
        <v>116</v>
      </c>
      <c r="G37" s="173">
        <v>8</v>
      </c>
      <c r="H37" s="174">
        <v>0</v>
      </c>
      <c r="I37" s="174">
        <v>0</v>
      </c>
      <c r="J37" s="174">
        <v>0</v>
      </c>
      <c r="K37" s="174">
        <v>0</v>
      </c>
      <c r="L37" s="174">
        <v>8</v>
      </c>
      <c r="M37" s="174">
        <v>2</v>
      </c>
      <c r="N37" s="174">
        <v>10</v>
      </c>
      <c r="O37" s="174">
        <v>1</v>
      </c>
      <c r="P37" s="174">
        <v>6</v>
      </c>
      <c r="Q37" s="174">
        <v>3</v>
      </c>
      <c r="R37" s="174">
        <v>9</v>
      </c>
      <c r="S37" s="174">
        <v>1</v>
      </c>
      <c r="T37" s="174">
        <v>14</v>
      </c>
      <c r="U37" s="174">
        <v>5</v>
      </c>
      <c r="V37" s="174">
        <v>19</v>
      </c>
      <c r="W37" s="174">
        <v>2</v>
      </c>
    </row>
    <row r="38" spans="1:23" x14ac:dyDescent="0.55000000000000004">
      <c r="A38" s="170">
        <f t="shared" si="0"/>
        <v>34</v>
      </c>
      <c r="B38" s="171">
        <v>53010055</v>
      </c>
      <c r="C38" s="172" t="s">
        <v>208</v>
      </c>
      <c r="D38" s="173">
        <v>12</v>
      </c>
      <c r="E38" s="173">
        <v>12</v>
      </c>
      <c r="F38" s="173">
        <v>24</v>
      </c>
      <c r="G38" s="173">
        <v>7</v>
      </c>
      <c r="H38" s="174">
        <v>0</v>
      </c>
      <c r="I38" s="174">
        <v>0</v>
      </c>
      <c r="J38" s="174">
        <v>0</v>
      </c>
      <c r="K38" s="174">
        <v>0</v>
      </c>
      <c r="L38" s="174">
        <v>2</v>
      </c>
      <c r="M38" s="174">
        <v>2</v>
      </c>
      <c r="N38" s="174">
        <v>4</v>
      </c>
      <c r="O38" s="174">
        <v>1</v>
      </c>
      <c r="P38" s="174">
        <v>0</v>
      </c>
      <c r="Q38" s="174">
        <v>1</v>
      </c>
      <c r="R38" s="174">
        <v>1</v>
      </c>
      <c r="S38" s="174">
        <v>1</v>
      </c>
      <c r="T38" s="174">
        <v>2</v>
      </c>
      <c r="U38" s="174">
        <v>3</v>
      </c>
      <c r="V38" s="174">
        <v>5</v>
      </c>
      <c r="W38" s="174">
        <v>2</v>
      </c>
    </row>
    <row r="39" spans="1:23" x14ac:dyDescent="0.55000000000000004">
      <c r="A39" s="170">
        <f t="shared" si="0"/>
        <v>35</v>
      </c>
      <c r="B39" s="171">
        <v>53010057</v>
      </c>
      <c r="C39" s="172" t="s">
        <v>209</v>
      </c>
      <c r="D39" s="173">
        <v>76</v>
      </c>
      <c r="E39" s="173">
        <v>68</v>
      </c>
      <c r="F39" s="173">
        <v>144</v>
      </c>
      <c r="G39" s="173">
        <v>12</v>
      </c>
      <c r="H39" s="174">
        <v>4</v>
      </c>
      <c r="I39" s="174">
        <v>6</v>
      </c>
      <c r="J39" s="174">
        <v>10</v>
      </c>
      <c r="K39" s="174">
        <v>1</v>
      </c>
      <c r="L39" s="174">
        <v>4</v>
      </c>
      <c r="M39" s="174">
        <v>6</v>
      </c>
      <c r="N39" s="174">
        <v>10</v>
      </c>
      <c r="O39" s="174">
        <v>1</v>
      </c>
      <c r="P39" s="174">
        <v>3</v>
      </c>
      <c r="Q39" s="174">
        <v>9</v>
      </c>
      <c r="R39" s="174">
        <v>12</v>
      </c>
      <c r="S39" s="174">
        <v>1</v>
      </c>
      <c r="T39" s="174">
        <v>11</v>
      </c>
      <c r="U39" s="174">
        <v>21</v>
      </c>
      <c r="V39" s="174">
        <v>32</v>
      </c>
      <c r="W39" s="174">
        <v>3</v>
      </c>
    </row>
    <row r="40" spans="1:23" x14ac:dyDescent="0.55000000000000004">
      <c r="A40" s="170">
        <f t="shared" si="0"/>
        <v>36</v>
      </c>
      <c r="B40" s="171">
        <v>53010058</v>
      </c>
      <c r="C40" s="172" t="s">
        <v>210</v>
      </c>
      <c r="D40" s="173">
        <v>40</v>
      </c>
      <c r="E40" s="173">
        <v>33</v>
      </c>
      <c r="F40" s="173">
        <v>73</v>
      </c>
      <c r="G40" s="173">
        <v>9</v>
      </c>
      <c r="H40" s="174">
        <v>1</v>
      </c>
      <c r="I40" s="174">
        <v>0</v>
      </c>
      <c r="J40" s="174">
        <v>1</v>
      </c>
      <c r="K40" s="174">
        <v>1</v>
      </c>
      <c r="L40" s="174">
        <v>2</v>
      </c>
      <c r="M40" s="174">
        <v>4</v>
      </c>
      <c r="N40" s="174">
        <v>6</v>
      </c>
      <c r="O40" s="174">
        <v>1</v>
      </c>
      <c r="P40" s="174">
        <v>5</v>
      </c>
      <c r="Q40" s="174">
        <v>4</v>
      </c>
      <c r="R40" s="174">
        <v>9</v>
      </c>
      <c r="S40" s="174">
        <v>1</v>
      </c>
      <c r="T40" s="174">
        <v>8</v>
      </c>
      <c r="U40" s="174">
        <v>8</v>
      </c>
      <c r="V40" s="174">
        <v>16</v>
      </c>
      <c r="W40" s="174">
        <v>3</v>
      </c>
    </row>
    <row r="41" spans="1:23" x14ac:dyDescent="0.55000000000000004">
      <c r="A41" s="170">
        <f t="shared" si="0"/>
        <v>37</v>
      </c>
      <c r="B41" s="171">
        <v>53010059</v>
      </c>
      <c r="C41" s="172" t="s">
        <v>21</v>
      </c>
      <c r="D41" s="173">
        <v>39</v>
      </c>
      <c r="E41" s="173">
        <v>47</v>
      </c>
      <c r="F41" s="173">
        <v>86</v>
      </c>
      <c r="G41" s="173">
        <v>8</v>
      </c>
      <c r="H41" s="174">
        <v>0</v>
      </c>
      <c r="I41" s="174">
        <v>0</v>
      </c>
      <c r="J41" s="174">
        <v>0</v>
      </c>
      <c r="K41" s="174">
        <v>0</v>
      </c>
      <c r="L41" s="174">
        <v>6</v>
      </c>
      <c r="M41" s="174">
        <v>4</v>
      </c>
      <c r="N41" s="174">
        <v>10</v>
      </c>
      <c r="O41" s="174">
        <v>1</v>
      </c>
      <c r="P41" s="174">
        <v>2</v>
      </c>
      <c r="Q41" s="174">
        <v>4</v>
      </c>
      <c r="R41" s="174">
        <v>6</v>
      </c>
      <c r="S41" s="174">
        <v>1</v>
      </c>
      <c r="T41" s="174">
        <v>8</v>
      </c>
      <c r="U41" s="174">
        <v>8</v>
      </c>
      <c r="V41" s="174">
        <v>16</v>
      </c>
      <c r="W41" s="174">
        <v>2</v>
      </c>
    </row>
    <row r="42" spans="1:23" x14ac:dyDescent="0.55000000000000004">
      <c r="A42" s="170">
        <f t="shared" si="0"/>
        <v>38</v>
      </c>
      <c r="B42" s="171">
        <v>53010061</v>
      </c>
      <c r="C42" s="172" t="s">
        <v>211</v>
      </c>
      <c r="D42" s="173">
        <v>33</v>
      </c>
      <c r="E42" s="173">
        <v>26</v>
      </c>
      <c r="F42" s="173">
        <v>59</v>
      </c>
      <c r="G42" s="173">
        <v>8</v>
      </c>
      <c r="H42" s="174">
        <v>0</v>
      </c>
      <c r="I42" s="174">
        <v>0</v>
      </c>
      <c r="J42" s="174">
        <v>0</v>
      </c>
      <c r="K42" s="174">
        <v>0</v>
      </c>
      <c r="L42" s="174">
        <v>3</v>
      </c>
      <c r="M42" s="174">
        <v>5</v>
      </c>
      <c r="N42" s="174">
        <v>8</v>
      </c>
      <c r="O42" s="174">
        <v>1</v>
      </c>
      <c r="P42" s="174">
        <v>3</v>
      </c>
      <c r="Q42" s="174">
        <v>1</v>
      </c>
      <c r="R42" s="174">
        <v>4</v>
      </c>
      <c r="S42" s="174">
        <v>1</v>
      </c>
      <c r="T42" s="174">
        <v>6</v>
      </c>
      <c r="U42" s="174">
        <v>6</v>
      </c>
      <c r="V42" s="174">
        <v>12</v>
      </c>
      <c r="W42" s="174">
        <v>2</v>
      </c>
    </row>
    <row r="43" spans="1:23" x14ac:dyDescent="0.55000000000000004">
      <c r="A43" s="170">
        <f t="shared" si="0"/>
        <v>39</v>
      </c>
      <c r="B43" s="171">
        <v>53010063</v>
      </c>
      <c r="C43" s="172" t="s">
        <v>213</v>
      </c>
      <c r="D43" s="173">
        <v>58</v>
      </c>
      <c r="E43" s="173">
        <v>32</v>
      </c>
      <c r="F43" s="173">
        <v>90</v>
      </c>
      <c r="G43" s="173">
        <v>8</v>
      </c>
      <c r="H43" s="174">
        <v>0</v>
      </c>
      <c r="I43" s="174">
        <v>0</v>
      </c>
      <c r="J43" s="174">
        <v>0</v>
      </c>
      <c r="K43" s="174">
        <v>0</v>
      </c>
      <c r="L43" s="174">
        <v>10</v>
      </c>
      <c r="M43" s="174">
        <v>6</v>
      </c>
      <c r="N43" s="174">
        <v>16</v>
      </c>
      <c r="O43" s="174">
        <v>1</v>
      </c>
      <c r="P43" s="174">
        <v>9</v>
      </c>
      <c r="Q43" s="174">
        <v>3</v>
      </c>
      <c r="R43" s="174">
        <v>12</v>
      </c>
      <c r="S43" s="174">
        <v>1</v>
      </c>
      <c r="T43" s="174">
        <v>19</v>
      </c>
      <c r="U43" s="174">
        <v>9</v>
      </c>
      <c r="V43" s="174">
        <v>28</v>
      </c>
      <c r="W43" s="174">
        <v>2</v>
      </c>
    </row>
    <row r="44" spans="1:23" x14ac:dyDescent="0.55000000000000004">
      <c r="A44" s="170">
        <f t="shared" si="0"/>
        <v>40</v>
      </c>
      <c r="B44" s="171">
        <v>53010064</v>
      </c>
      <c r="C44" s="172" t="s">
        <v>214</v>
      </c>
      <c r="D44" s="173">
        <v>28</v>
      </c>
      <c r="E44" s="173">
        <v>22</v>
      </c>
      <c r="F44" s="173">
        <v>50</v>
      </c>
      <c r="G44" s="173">
        <v>8</v>
      </c>
      <c r="H44" s="174">
        <v>0</v>
      </c>
      <c r="I44" s="174">
        <v>0</v>
      </c>
      <c r="J44" s="174">
        <v>0</v>
      </c>
      <c r="K44" s="174">
        <v>0</v>
      </c>
      <c r="L44" s="174">
        <v>2</v>
      </c>
      <c r="M44" s="174">
        <v>1</v>
      </c>
      <c r="N44" s="174">
        <v>3</v>
      </c>
      <c r="O44" s="174">
        <v>1</v>
      </c>
      <c r="P44" s="174">
        <v>5</v>
      </c>
      <c r="Q44" s="174">
        <v>3</v>
      </c>
      <c r="R44" s="174">
        <v>8</v>
      </c>
      <c r="S44" s="174">
        <v>1</v>
      </c>
      <c r="T44" s="174">
        <v>7</v>
      </c>
      <c r="U44" s="174">
        <v>4</v>
      </c>
      <c r="V44" s="174">
        <v>11</v>
      </c>
      <c r="W44" s="174">
        <v>2</v>
      </c>
    </row>
    <row r="45" spans="1:23" x14ac:dyDescent="0.55000000000000004">
      <c r="A45" s="170">
        <f t="shared" si="0"/>
        <v>41</v>
      </c>
      <c r="B45" s="171">
        <v>53010065</v>
      </c>
      <c r="C45" s="172" t="s">
        <v>215</v>
      </c>
      <c r="D45" s="173">
        <v>14</v>
      </c>
      <c r="E45" s="173">
        <v>14</v>
      </c>
      <c r="F45" s="173">
        <v>28</v>
      </c>
      <c r="G45" s="173">
        <v>9</v>
      </c>
      <c r="H45" s="174">
        <v>1</v>
      </c>
      <c r="I45" s="174">
        <v>0</v>
      </c>
      <c r="J45" s="174">
        <v>1</v>
      </c>
      <c r="K45" s="174">
        <v>1</v>
      </c>
      <c r="L45" s="174">
        <v>1</v>
      </c>
      <c r="M45" s="174">
        <v>0</v>
      </c>
      <c r="N45" s="174">
        <v>1</v>
      </c>
      <c r="O45" s="174">
        <v>1</v>
      </c>
      <c r="P45" s="174">
        <v>1</v>
      </c>
      <c r="Q45" s="174">
        <v>4</v>
      </c>
      <c r="R45" s="174">
        <v>5</v>
      </c>
      <c r="S45" s="174">
        <v>1</v>
      </c>
      <c r="T45" s="174">
        <v>3</v>
      </c>
      <c r="U45" s="174">
        <v>4</v>
      </c>
      <c r="V45" s="174">
        <v>7</v>
      </c>
      <c r="W45" s="174">
        <v>3</v>
      </c>
    </row>
    <row r="46" spans="1:23" x14ac:dyDescent="0.55000000000000004">
      <c r="A46" s="170">
        <f t="shared" si="0"/>
        <v>42</v>
      </c>
      <c r="B46" s="171">
        <v>53010066</v>
      </c>
      <c r="C46" s="172" t="s">
        <v>216</v>
      </c>
      <c r="D46" s="173">
        <v>14</v>
      </c>
      <c r="E46" s="173">
        <v>13</v>
      </c>
      <c r="F46" s="173">
        <v>27</v>
      </c>
      <c r="G46" s="173">
        <v>9</v>
      </c>
      <c r="H46" s="174">
        <v>0</v>
      </c>
      <c r="I46" s="174">
        <v>3</v>
      </c>
      <c r="J46" s="174">
        <v>3</v>
      </c>
      <c r="K46" s="174">
        <v>1</v>
      </c>
      <c r="L46" s="174">
        <v>0</v>
      </c>
      <c r="M46" s="174">
        <v>2</v>
      </c>
      <c r="N46" s="174">
        <v>2</v>
      </c>
      <c r="O46" s="174">
        <v>1</v>
      </c>
      <c r="P46" s="174">
        <v>2</v>
      </c>
      <c r="Q46" s="174">
        <v>3</v>
      </c>
      <c r="R46" s="174">
        <v>5</v>
      </c>
      <c r="S46" s="174">
        <v>1</v>
      </c>
      <c r="T46" s="174">
        <v>2</v>
      </c>
      <c r="U46" s="174">
        <v>8</v>
      </c>
      <c r="V46" s="174">
        <v>10</v>
      </c>
      <c r="W46" s="174">
        <v>3</v>
      </c>
    </row>
    <row r="47" spans="1:23" x14ac:dyDescent="0.55000000000000004">
      <c r="A47" s="170">
        <f t="shared" si="0"/>
        <v>43</v>
      </c>
      <c r="B47" s="171">
        <v>53010068</v>
      </c>
      <c r="C47" s="172" t="s">
        <v>217</v>
      </c>
      <c r="D47" s="173">
        <v>27</v>
      </c>
      <c r="E47" s="173">
        <v>14</v>
      </c>
      <c r="F47" s="173">
        <v>41</v>
      </c>
      <c r="G47" s="173">
        <v>8</v>
      </c>
      <c r="H47" s="174">
        <v>0</v>
      </c>
      <c r="I47" s="174">
        <v>0</v>
      </c>
      <c r="J47" s="174">
        <v>0</v>
      </c>
      <c r="K47" s="174">
        <v>0</v>
      </c>
      <c r="L47" s="174">
        <v>3</v>
      </c>
      <c r="M47" s="174">
        <v>1</v>
      </c>
      <c r="N47" s="174">
        <v>4</v>
      </c>
      <c r="O47" s="174">
        <v>1</v>
      </c>
      <c r="P47" s="174">
        <v>4</v>
      </c>
      <c r="Q47" s="174">
        <v>0</v>
      </c>
      <c r="R47" s="174">
        <v>4</v>
      </c>
      <c r="S47" s="174">
        <v>1</v>
      </c>
      <c r="T47" s="174">
        <v>7</v>
      </c>
      <c r="U47" s="174">
        <v>1</v>
      </c>
      <c r="V47" s="174">
        <v>8</v>
      </c>
      <c r="W47" s="174">
        <v>2</v>
      </c>
    </row>
    <row r="48" spans="1:23" x14ac:dyDescent="0.55000000000000004">
      <c r="A48" s="177">
        <f t="shared" si="0"/>
        <v>44</v>
      </c>
      <c r="B48" s="178">
        <v>53010070</v>
      </c>
      <c r="C48" s="179" t="s">
        <v>218</v>
      </c>
      <c r="D48" s="180">
        <v>48</v>
      </c>
      <c r="E48" s="180">
        <v>41</v>
      </c>
      <c r="F48" s="180">
        <v>89</v>
      </c>
      <c r="G48" s="180">
        <v>8</v>
      </c>
      <c r="H48" s="181">
        <v>0</v>
      </c>
      <c r="I48" s="181">
        <v>0</v>
      </c>
      <c r="J48" s="181">
        <v>0</v>
      </c>
      <c r="K48" s="181">
        <v>0</v>
      </c>
      <c r="L48" s="181">
        <v>1</v>
      </c>
      <c r="M48" s="181">
        <v>8</v>
      </c>
      <c r="N48" s="181">
        <v>9</v>
      </c>
      <c r="O48" s="181">
        <v>1</v>
      </c>
      <c r="P48" s="181">
        <v>8</v>
      </c>
      <c r="Q48" s="181">
        <v>4</v>
      </c>
      <c r="R48" s="181">
        <v>12</v>
      </c>
      <c r="S48" s="181">
        <v>1</v>
      </c>
      <c r="T48" s="181">
        <v>9</v>
      </c>
      <c r="U48" s="181">
        <v>12</v>
      </c>
      <c r="V48" s="181">
        <v>21</v>
      </c>
      <c r="W48" s="181">
        <v>2</v>
      </c>
    </row>
    <row r="49" spans="1:23" s="149" customFormat="1" x14ac:dyDescent="0.55000000000000004">
      <c r="A49" s="147"/>
      <c r="B49" s="164"/>
      <c r="C49" s="164" t="s">
        <v>650</v>
      </c>
      <c r="D49" s="148">
        <f t="shared" ref="D49:W49" si="1">SUM(D5:D48)</f>
        <v>2933</v>
      </c>
      <c r="E49" s="148">
        <f t="shared" si="1"/>
        <v>2565</v>
      </c>
      <c r="F49" s="148">
        <f t="shared" si="1"/>
        <v>5498</v>
      </c>
      <c r="G49" s="148">
        <f t="shared" si="1"/>
        <v>445</v>
      </c>
      <c r="H49" s="148">
        <f t="shared" si="1"/>
        <v>44</v>
      </c>
      <c r="I49" s="148">
        <f t="shared" si="1"/>
        <v>48</v>
      </c>
      <c r="J49" s="148">
        <f t="shared" si="1"/>
        <v>92</v>
      </c>
      <c r="K49" s="148">
        <f t="shared" si="1"/>
        <v>15</v>
      </c>
      <c r="L49" s="148">
        <f t="shared" si="1"/>
        <v>212</v>
      </c>
      <c r="M49" s="148">
        <f t="shared" si="1"/>
        <v>198</v>
      </c>
      <c r="N49" s="148">
        <f t="shared" si="1"/>
        <v>410</v>
      </c>
      <c r="O49" s="148">
        <f t="shared" si="1"/>
        <v>46</v>
      </c>
      <c r="P49" s="148">
        <f t="shared" si="1"/>
        <v>239</v>
      </c>
      <c r="Q49" s="148">
        <f t="shared" si="1"/>
        <v>215</v>
      </c>
      <c r="R49" s="148">
        <f t="shared" si="1"/>
        <v>454</v>
      </c>
      <c r="S49" s="148">
        <f t="shared" si="1"/>
        <v>46</v>
      </c>
      <c r="T49" s="148">
        <f t="shared" si="1"/>
        <v>495</v>
      </c>
      <c r="U49" s="148">
        <f t="shared" si="1"/>
        <v>461</v>
      </c>
      <c r="V49" s="148">
        <f t="shared" si="1"/>
        <v>956</v>
      </c>
      <c r="W49" s="148">
        <f t="shared" si="1"/>
        <v>107</v>
      </c>
    </row>
    <row r="50" spans="1:23" x14ac:dyDescent="0.55000000000000004">
      <c r="A50" s="182"/>
      <c r="B50" s="183"/>
      <c r="C50" s="184" t="s">
        <v>651</v>
      </c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</row>
    <row r="51" spans="1:23" x14ac:dyDescent="0.55000000000000004">
      <c r="A51" s="170">
        <f>A48+1</f>
        <v>45</v>
      </c>
      <c r="B51" s="171">
        <v>53010072</v>
      </c>
      <c r="C51" s="172" t="s">
        <v>220</v>
      </c>
      <c r="D51" s="173">
        <v>4</v>
      </c>
      <c r="E51" s="173">
        <v>2</v>
      </c>
      <c r="F51" s="173">
        <v>6</v>
      </c>
      <c r="G51" s="173">
        <v>2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  <c r="M51" s="174">
        <v>0</v>
      </c>
      <c r="N51" s="174">
        <v>0</v>
      </c>
      <c r="O51" s="174">
        <v>0</v>
      </c>
      <c r="P51" s="174">
        <v>0</v>
      </c>
      <c r="Q51" s="174">
        <v>0</v>
      </c>
      <c r="R51" s="174">
        <v>0</v>
      </c>
      <c r="S51" s="174">
        <v>0</v>
      </c>
      <c r="T51" s="174">
        <v>0</v>
      </c>
      <c r="U51" s="174">
        <v>0</v>
      </c>
      <c r="V51" s="174">
        <v>0</v>
      </c>
      <c r="W51" s="174">
        <v>0</v>
      </c>
    </row>
    <row r="52" spans="1:23" x14ac:dyDescent="0.55000000000000004">
      <c r="A52" s="170">
        <f>A51+1</f>
        <v>46</v>
      </c>
      <c r="B52" s="171">
        <v>53010073</v>
      </c>
      <c r="C52" s="172" t="s">
        <v>221</v>
      </c>
      <c r="D52" s="173">
        <v>69</v>
      </c>
      <c r="E52" s="173">
        <v>67</v>
      </c>
      <c r="F52" s="173">
        <v>136</v>
      </c>
      <c r="G52" s="173">
        <v>8</v>
      </c>
      <c r="H52" s="174">
        <v>0</v>
      </c>
      <c r="I52" s="174">
        <v>0</v>
      </c>
      <c r="J52" s="174">
        <v>0</v>
      </c>
      <c r="K52" s="174">
        <v>0</v>
      </c>
      <c r="L52" s="174">
        <v>8</v>
      </c>
      <c r="M52" s="174">
        <v>9</v>
      </c>
      <c r="N52" s="174">
        <v>17</v>
      </c>
      <c r="O52" s="174">
        <v>1</v>
      </c>
      <c r="P52" s="174">
        <v>3</v>
      </c>
      <c r="Q52" s="174">
        <v>13</v>
      </c>
      <c r="R52" s="174">
        <v>16</v>
      </c>
      <c r="S52" s="174">
        <v>1</v>
      </c>
      <c r="T52" s="174">
        <v>11</v>
      </c>
      <c r="U52" s="174">
        <v>22</v>
      </c>
      <c r="V52" s="174">
        <v>33</v>
      </c>
      <c r="W52" s="174">
        <v>2</v>
      </c>
    </row>
    <row r="53" spans="1:23" x14ac:dyDescent="0.55000000000000004">
      <c r="A53" s="170">
        <f t="shared" ref="A53:A70" si="2">A52+1</f>
        <v>47</v>
      </c>
      <c r="B53" s="171">
        <v>53010075</v>
      </c>
      <c r="C53" s="172" t="s">
        <v>222</v>
      </c>
      <c r="D53" s="173">
        <v>70</v>
      </c>
      <c r="E53" s="173">
        <v>54</v>
      </c>
      <c r="F53" s="173">
        <v>124</v>
      </c>
      <c r="G53" s="173">
        <v>11</v>
      </c>
      <c r="H53" s="174">
        <v>0</v>
      </c>
      <c r="I53" s="174">
        <v>0</v>
      </c>
      <c r="J53" s="174">
        <v>0</v>
      </c>
      <c r="K53" s="174">
        <v>0</v>
      </c>
      <c r="L53" s="174">
        <v>6</v>
      </c>
      <c r="M53" s="174">
        <v>6</v>
      </c>
      <c r="N53" s="174">
        <v>12</v>
      </c>
      <c r="O53" s="174">
        <v>1</v>
      </c>
      <c r="P53" s="174">
        <v>7</v>
      </c>
      <c r="Q53" s="174">
        <v>10</v>
      </c>
      <c r="R53" s="174">
        <v>17</v>
      </c>
      <c r="S53" s="174">
        <v>1</v>
      </c>
      <c r="T53" s="174">
        <v>13</v>
      </c>
      <c r="U53" s="174">
        <v>16</v>
      </c>
      <c r="V53" s="174">
        <v>29</v>
      </c>
      <c r="W53" s="174">
        <v>2</v>
      </c>
    </row>
    <row r="54" spans="1:23" x14ac:dyDescent="0.55000000000000004">
      <c r="A54" s="170">
        <f t="shared" si="2"/>
        <v>48</v>
      </c>
      <c r="B54" s="171">
        <v>53010076</v>
      </c>
      <c r="C54" s="172" t="s">
        <v>223</v>
      </c>
      <c r="D54" s="173">
        <v>102</v>
      </c>
      <c r="E54" s="173">
        <v>91</v>
      </c>
      <c r="F54" s="173">
        <v>193</v>
      </c>
      <c r="G54" s="173">
        <v>15</v>
      </c>
      <c r="H54" s="174">
        <v>0</v>
      </c>
      <c r="I54" s="174">
        <v>0</v>
      </c>
      <c r="J54" s="174">
        <v>0</v>
      </c>
      <c r="K54" s="174">
        <v>0</v>
      </c>
      <c r="L54" s="174">
        <v>7</v>
      </c>
      <c r="M54" s="174">
        <v>6</v>
      </c>
      <c r="N54" s="174">
        <v>13</v>
      </c>
      <c r="O54" s="174">
        <v>1</v>
      </c>
      <c r="P54" s="174">
        <v>5</v>
      </c>
      <c r="Q54" s="174">
        <v>4</v>
      </c>
      <c r="R54" s="174">
        <v>9</v>
      </c>
      <c r="S54" s="174">
        <v>1</v>
      </c>
      <c r="T54" s="174">
        <v>12</v>
      </c>
      <c r="U54" s="174">
        <v>10</v>
      </c>
      <c r="V54" s="174">
        <v>22</v>
      </c>
      <c r="W54" s="174">
        <v>2</v>
      </c>
    </row>
    <row r="55" spans="1:23" ht="27" customHeight="1" x14ac:dyDescent="0.55000000000000004">
      <c r="A55" s="170">
        <f t="shared" si="2"/>
        <v>49</v>
      </c>
      <c r="B55" s="171">
        <v>53010077</v>
      </c>
      <c r="C55" s="172" t="s">
        <v>224</v>
      </c>
      <c r="D55" s="173">
        <v>26</v>
      </c>
      <c r="E55" s="173">
        <v>29</v>
      </c>
      <c r="F55" s="173">
        <v>55</v>
      </c>
      <c r="G55" s="173">
        <v>8</v>
      </c>
      <c r="H55" s="174">
        <v>0</v>
      </c>
      <c r="I55" s="174">
        <v>0</v>
      </c>
      <c r="J55" s="174">
        <v>0</v>
      </c>
      <c r="K55" s="174">
        <v>0</v>
      </c>
      <c r="L55" s="174">
        <v>4</v>
      </c>
      <c r="M55" s="174">
        <v>5</v>
      </c>
      <c r="N55" s="174">
        <v>9</v>
      </c>
      <c r="O55" s="174">
        <v>1</v>
      </c>
      <c r="P55" s="174">
        <v>2</v>
      </c>
      <c r="Q55" s="174">
        <v>6</v>
      </c>
      <c r="R55" s="174">
        <v>8</v>
      </c>
      <c r="S55" s="174">
        <v>1</v>
      </c>
      <c r="T55" s="174">
        <v>6</v>
      </c>
      <c r="U55" s="174">
        <v>11</v>
      </c>
      <c r="V55" s="174">
        <v>17</v>
      </c>
      <c r="W55" s="174">
        <v>2</v>
      </c>
    </row>
    <row r="56" spans="1:23" x14ac:dyDescent="0.55000000000000004">
      <c r="A56" s="170">
        <f t="shared" si="2"/>
        <v>50</v>
      </c>
      <c r="B56" s="171">
        <v>53010078</v>
      </c>
      <c r="C56" s="172" t="s">
        <v>225</v>
      </c>
      <c r="D56" s="173">
        <v>58</v>
      </c>
      <c r="E56" s="173">
        <v>41</v>
      </c>
      <c r="F56" s="173">
        <v>99</v>
      </c>
      <c r="G56" s="173">
        <v>11</v>
      </c>
      <c r="H56" s="174">
        <v>0</v>
      </c>
      <c r="I56" s="174">
        <v>0</v>
      </c>
      <c r="J56" s="174">
        <v>0</v>
      </c>
      <c r="K56" s="174">
        <v>0</v>
      </c>
      <c r="L56" s="174">
        <v>3</v>
      </c>
      <c r="M56" s="174">
        <v>3</v>
      </c>
      <c r="N56" s="174">
        <v>6</v>
      </c>
      <c r="O56" s="174">
        <v>1</v>
      </c>
      <c r="P56" s="174">
        <v>8</v>
      </c>
      <c r="Q56" s="174">
        <v>5</v>
      </c>
      <c r="R56" s="174">
        <v>13</v>
      </c>
      <c r="S56" s="174">
        <v>1</v>
      </c>
      <c r="T56" s="174">
        <v>11</v>
      </c>
      <c r="U56" s="174">
        <v>8</v>
      </c>
      <c r="V56" s="174">
        <v>19</v>
      </c>
      <c r="W56" s="174">
        <v>2</v>
      </c>
    </row>
    <row r="57" spans="1:23" x14ac:dyDescent="0.55000000000000004">
      <c r="A57" s="170">
        <f t="shared" si="2"/>
        <v>51</v>
      </c>
      <c r="B57" s="171">
        <v>53010079</v>
      </c>
      <c r="C57" s="172" t="s">
        <v>226</v>
      </c>
      <c r="D57" s="173">
        <v>26</v>
      </c>
      <c r="E57" s="173">
        <v>29</v>
      </c>
      <c r="F57" s="173">
        <v>55</v>
      </c>
      <c r="G57" s="173">
        <v>8</v>
      </c>
      <c r="H57" s="174">
        <v>0</v>
      </c>
      <c r="I57" s="174">
        <v>0</v>
      </c>
      <c r="J57" s="174">
        <v>0</v>
      </c>
      <c r="K57" s="174">
        <v>0</v>
      </c>
      <c r="L57" s="174">
        <v>3</v>
      </c>
      <c r="M57" s="174">
        <v>3</v>
      </c>
      <c r="N57" s="174">
        <v>6</v>
      </c>
      <c r="O57" s="174">
        <v>1</v>
      </c>
      <c r="P57" s="174">
        <v>2</v>
      </c>
      <c r="Q57" s="174">
        <v>4</v>
      </c>
      <c r="R57" s="174">
        <v>6</v>
      </c>
      <c r="S57" s="174">
        <v>1</v>
      </c>
      <c r="T57" s="174">
        <v>5</v>
      </c>
      <c r="U57" s="174">
        <v>7</v>
      </c>
      <c r="V57" s="174">
        <v>12</v>
      </c>
      <c r="W57" s="174">
        <v>2</v>
      </c>
    </row>
    <row r="58" spans="1:23" x14ac:dyDescent="0.55000000000000004">
      <c r="A58" s="170">
        <f t="shared" si="2"/>
        <v>52</v>
      </c>
      <c r="B58" s="171">
        <v>53010080</v>
      </c>
      <c r="C58" s="172" t="s">
        <v>227</v>
      </c>
      <c r="D58" s="173">
        <v>5</v>
      </c>
      <c r="E58" s="173">
        <v>4</v>
      </c>
      <c r="F58" s="173">
        <v>9</v>
      </c>
      <c r="G58" s="173">
        <v>3</v>
      </c>
      <c r="H58" s="174">
        <v>0</v>
      </c>
      <c r="I58" s="174">
        <v>0</v>
      </c>
      <c r="J58" s="174">
        <v>0</v>
      </c>
      <c r="K58" s="174">
        <v>0</v>
      </c>
      <c r="L58" s="174">
        <v>0</v>
      </c>
      <c r="M58" s="174">
        <v>0</v>
      </c>
      <c r="N58" s="174">
        <v>0</v>
      </c>
      <c r="O58" s="174">
        <v>0</v>
      </c>
      <c r="P58" s="174">
        <v>0</v>
      </c>
      <c r="Q58" s="174">
        <v>0</v>
      </c>
      <c r="R58" s="174">
        <v>0</v>
      </c>
      <c r="S58" s="174">
        <v>0</v>
      </c>
      <c r="T58" s="174">
        <v>0</v>
      </c>
      <c r="U58" s="174">
        <v>0</v>
      </c>
      <c r="V58" s="174">
        <v>0</v>
      </c>
      <c r="W58" s="174">
        <v>0</v>
      </c>
    </row>
    <row r="59" spans="1:23" x14ac:dyDescent="0.55000000000000004">
      <c r="A59" s="170">
        <f t="shared" si="2"/>
        <v>53</v>
      </c>
      <c r="B59" s="171">
        <v>53010082</v>
      </c>
      <c r="C59" s="172" t="s">
        <v>228</v>
      </c>
      <c r="D59" s="173">
        <v>20</v>
      </c>
      <c r="E59" s="173">
        <v>24</v>
      </c>
      <c r="F59" s="173">
        <v>44</v>
      </c>
      <c r="G59" s="173">
        <v>7</v>
      </c>
      <c r="H59" s="174">
        <v>0</v>
      </c>
      <c r="I59" s="174">
        <v>0</v>
      </c>
      <c r="J59" s="174">
        <v>0</v>
      </c>
      <c r="K59" s="174">
        <v>0</v>
      </c>
      <c r="L59" s="174">
        <v>0</v>
      </c>
      <c r="M59" s="174">
        <v>0</v>
      </c>
      <c r="N59" s="174">
        <v>0</v>
      </c>
      <c r="O59" s="174">
        <v>0</v>
      </c>
      <c r="P59" s="174">
        <v>3</v>
      </c>
      <c r="Q59" s="174">
        <v>6</v>
      </c>
      <c r="R59" s="174">
        <v>9</v>
      </c>
      <c r="S59" s="174">
        <v>1</v>
      </c>
      <c r="T59" s="174">
        <v>3</v>
      </c>
      <c r="U59" s="174">
        <v>6</v>
      </c>
      <c r="V59" s="174">
        <v>9</v>
      </c>
      <c r="W59" s="174">
        <v>1</v>
      </c>
    </row>
    <row r="60" spans="1:23" x14ac:dyDescent="0.55000000000000004">
      <c r="A60" s="170">
        <f t="shared" si="2"/>
        <v>54</v>
      </c>
      <c r="B60" s="171">
        <v>53010083</v>
      </c>
      <c r="C60" s="172" t="s">
        <v>229</v>
      </c>
      <c r="D60" s="173">
        <v>63</v>
      </c>
      <c r="E60" s="173">
        <v>62</v>
      </c>
      <c r="F60" s="173">
        <v>125</v>
      </c>
      <c r="G60" s="173">
        <v>8</v>
      </c>
      <c r="H60" s="174">
        <v>0</v>
      </c>
      <c r="I60" s="174">
        <v>0</v>
      </c>
      <c r="J60" s="174">
        <v>0</v>
      </c>
      <c r="K60" s="174">
        <v>0</v>
      </c>
      <c r="L60" s="174">
        <v>8</v>
      </c>
      <c r="M60" s="174">
        <v>9</v>
      </c>
      <c r="N60" s="174">
        <v>17</v>
      </c>
      <c r="O60" s="174">
        <v>1</v>
      </c>
      <c r="P60" s="174">
        <v>7</v>
      </c>
      <c r="Q60" s="174">
        <v>3</v>
      </c>
      <c r="R60" s="174">
        <v>10</v>
      </c>
      <c r="S60" s="174">
        <v>1</v>
      </c>
      <c r="T60" s="174">
        <v>15</v>
      </c>
      <c r="U60" s="174">
        <v>12</v>
      </c>
      <c r="V60" s="174">
        <v>27</v>
      </c>
      <c r="W60" s="174">
        <v>2</v>
      </c>
    </row>
    <row r="61" spans="1:23" x14ac:dyDescent="0.55000000000000004">
      <c r="A61" s="170">
        <f t="shared" si="2"/>
        <v>55</v>
      </c>
      <c r="B61" s="171">
        <v>53010084</v>
      </c>
      <c r="C61" s="172" t="s">
        <v>230</v>
      </c>
      <c r="D61" s="173">
        <v>99</v>
      </c>
      <c r="E61" s="173">
        <v>81</v>
      </c>
      <c r="F61" s="173">
        <v>180</v>
      </c>
      <c r="G61" s="173">
        <v>8</v>
      </c>
      <c r="H61" s="174">
        <v>0</v>
      </c>
      <c r="I61" s="174">
        <v>0</v>
      </c>
      <c r="J61" s="174">
        <v>0</v>
      </c>
      <c r="K61" s="174">
        <v>0</v>
      </c>
      <c r="L61" s="174">
        <v>11</v>
      </c>
      <c r="M61" s="174">
        <v>15</v>
      </c>
      <c r="N61" s="174">
        <v>26</v>
      </c>
      <c r="O61" s="174">
        <v>1</v>
      </c>
      <c r="P61" s="174">
        <v>12</v>
      </c>
      <c r="Q61" s="174">
        <v>2</v>
      </c>
      <c r="R61" s="174">
        <v>14</v>
      </c>
      <c r="S61" s="174">
        <v>1</v>
      </c>
      <c r="T61" s="174">
        <v>23</v>
      </c>
      <c r="U61" s="174">
        <v>17</v>
      </c>
      <c r="V61" s="174">
        <v>40</v>
      </c>
      <c r="W61" s="174">
        <v>2</v>
      </c>
    </row>
    <row r="62" spans="1:23" x14ac:dyDescent="0.55000000000000004">
      <c r="A62" s="170">
        <f t="shared" si="2"/>
        <v>56</v>
      </c>
      <c r="B62" s="171">
        <v>53010085</v>
      </c>
      <c r="C62" s="172" t="s">
        <v>231</v>
      </c>
      <c r="D62" s="173">
        <v>13</v>
      </c>
      <c r="E62" s="173">
        <v>11</v>
      </c>
      <c r="F62" s="173">
        <v>24</v>
      </c>
      <c r="G62" s="173">
        <v>8</v>
      </c>
      <c r="H62" s="174">
        <v>0</v>
      </c>
      <c r="I62" s="174">
        <v>0</v>
      </c>
      <c r="J62" s="174">
        <v>0</v>
      </c>
      <c r="K62" s="174">
        <v>0</v>
      </c>
      <c r="L62" s="174">
        <v>1</v>
      </c>
      <c r="M62" s="174">
        <v>4</v>
      </c>
      <c r="N62" s="174">
        <v>5</v>
      </c>
      <c r="O62" s="174">
        <v>1</v>
      </c>
      <c r="P62" s="174">
        <v>1</v>
      </c>
      <c r="Q62" s="174">
        <v>2</v>
      </c>
      <c r="R62" s="174">
        <v>3</v>
      </c>
      <c r="S62" s="174">
        <v>1</v>
      </c>
      <c r="T62" s="174">
        <v>2</v>
      </c>
      <c r="U62" s="174">
        <v>6</v>
      </c>
      <c r="V62" s="174">
        <v>8</v>
      </c>
      <c r="W62" s="174">
        <v>2</v>
      </c>
    </row>
    <row r="63" spans="1:23" x14ac:dyDescent="0.55000000000000004">
      <c r="A63" s="170">
        <f t="shared" si="2"/>
        <v>57</v>
      </c>
      <c r="B63" s="171">
        <v>53010086</v>
      </c>
      <c r="C63" s="172" t="s">
        <v>232</v>
      </c>
      <c r="D63" s="173">
        <v>27</v>
      </c>
      <c r="E63" s="173">
        <v>21</v>
      </c>
      <c r="F63" s="173">
        <v>48</v>
      </c>
      <c r="G63" s="173">
        <v>8</v>
      </c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74">
        <v>1</v>
      </c>
      <c r="N63" s="174">
        <v>1</v>
      </c>
      <c r="O63" s="174">
        <v>1</v>
      </c>
      <c r="P63" s="174">
        <v>2</v>
      </c>
      <c r="Q63" s="174">
        <v>1</v>
      </c>
      <c r="R63" s="174">
        <v>3</v>
      </c>
      <c r="S63" s="174">
        <v>1</v>
      </c>
      <c r="T63" s="174">
        <v>2</v>
      </c>
      <c r="U63" s="174">
        <v>2</v>
      </c>
      <c r="V63" s="174">
        <v>4</v>
      </c>
      <c r="W63" s="174">
        <v>2</v>
      </c>
    </row>
    <row r="64" spans="1:23" x14ac:dyDescent="0.55000000000000004">
      <c r="A64" s="170">
        <f t="shared" si="2"/>
        <v>58</v>
      </c>
      <c r="B64" s="171">
        <v>53010087</v>
      </c>
      <c r="C64" s="172" t="s">
        <v>233</v>
      </c>
      <c r="D64" s="173">
        <v>17</v>
      </c>
      <c r="E64" s="173">
        <v>8</v>
      </c>
      <c r="F64" s="173">
        <v>25</v>
      </c>
      <c r="G64" s="173">
        <v>7</v>
      </c>
      <c r="H64" s="174">
        <v>0</v>
      </c>
      <c r="I64" s="174">
        <v>0</v>
      </c>
      <c r="J64" s="174">
        <v>0</v>
      </c>
      <c r="K64" s="174">
        <v>0</v>
      </c>
      <c r="L64" s="174">
        <v>0</v>
      </c>
      <c r="M64" s="174">
        <v>0</v>
      </c>
      <c r="N64" s="174">
        <v>0</v>
      </c>
      <c r="O64" s="174">
        <v>0</v>
      </c>
      <c r="P64" s="174">
        <v>1</v>
      </c>
      <c r="Q64" s="174">
        <v>1</v>
      </c>
      <c r="R64" s="174">
        <v>2</v>
      </c>
      <c r="S64" s="174">
        <v>1</v>
      </c>
      <c r="T64" s="174">
        <v>1</v>
      </c>
      <c r="U64" s="174">
        <v>1</v>
      </c>
      <c r="V64" s="174">
        <v>2</v>
      </c>
      <c r="W64" s="174">
        <v>1</v>
      </c>
    </row>
    <row r="65" spans="1:23" x14ac:dyDescent="0.55000000000000004">
      <c r="A65" s="170">
        <f t="shared" si="2"/>
        <v>59</v>
      </c>
      <c r="B65" s="171">
        <v>53010089</v>
      </c>
      <c r="C65" s="172" t="s">
        <v>234</v>
      </c>
      <c r="D65" s="173">
        <v>80</v>
      </c>
      <c r="E65" s="173">
        <v>76</v>
      </c>
      <c r="F65" s="173">
        <v>156</v>
      </c>
      <c r="G65" s="173">
        <v>12</v>
      </c>
      <c r="H65" s="174">
        <v>2</v>
      </c>
      <c r="I65" s="174">
        <v>0</v>
      </c>
      <c r="J65" s="174">
        <v>2</v>
      </c>
      <c r="K65" s="174">
        <v>1</v>
      </c>
      <c r="L65" s="174">
        <v>5</v>
      </c>
      <c r="M65" s="174">
        <v>2</v>
      </c>
      <c r="N65" s="174">
        <v>7</v>
      </c>
      <c r="O65" s="174">
        <v>1</v>
      </c>
      <c r="P65" s="174">
        <v>0</v>
      </c>
      <c r="Q65" s="174">
        <v>5</v>
      </c>
      <c r="R65" s="174">
        <v>5</v>
      </c>
      <c r="S65" s="174">
        <v>1</v>
      </c>
      <c r="T65" s="174">
        <v>7</v>
      </c>
      <c r="U65" s="174">
        <v>7</v>
      </c>
      <c r="V65" s="174">
        <v>14</v>
      </c>
      <c r="W65" s="174">
        <v>3</v>
      </c>
    </row>
    <row r="66" spans="1:23" x14ac:dyDescent="0.55000000000000004">
      <c r="A66" s="170">
        <f t="shared" si="2"/>
        <v>60</v>
      </c>
      <c r="B66" s="171">
        <v>53010091</v>
      </c>
      <c r="C66" s="172" t="s">
        <v>235</v>
      </c>
      <c r="D66" s="173">
        <v>48</v>
      </c>
      <c r="E66" s="173">
        <v>51</v>
      </c>
      <c r="F66" s="173">
        <v>99</v>
      </c>
      <c r="G66" s="173">
        <v>11</v>
      </c>
      <c r="H66" s="174">
        <v>0</v>
      </c>
      <c r="I66" s="174">
        <v>0</v>
      </c>
      <c r="J66" s="174">
        <v>0</v>
      </c>
      <c r="K66" s="174">
        <v>0</v>
      </c>
      <c r="L66" s="174">
        <v>2</v>
      </c>
      <c r="M66" s="174">
        <v>2</v>
      </c>
      <c r="N66" s="174">
        <v>4</v>
      </c>
      <c r="O66" s="174">
        <v>1</v>
      </c>
      <c r="P66" s="174">
        <v>1</v>
      </c>
      <c r="Q66" s="174">
        <v>3</v>
      </c>
      <c r="R66" s="174">
        <v>4</v>
      </c>
      <c r="S66" s="174">
        <v>1</v>
      </c>
      <c r="T66" s="174">
        <v>3</v>
      </c>
      <c r="U66" s="174">
        <v>5</v>
      </c>
      <c r="V66" s="174">
        <v>8</v>
      </c>
      <c r="W66" s="174">
        <v>2</v>
      </c>
    </row>
    <row r="67" spans="1:23" x14ac:dyDescent="0.55000000000000004">
      <c r="A67" s="170">
        <f t="shared" si="2"/>
        <v>61</v>
      </c>
      <c r="B67" s="171">
        <v>53010092</v>
      </c>
      <c r="C67" s="172" t="s">
        <v>236</v>
      </c>
      <c r="D67" s="173">
        <v>21</v>
      </c>
      <c r="E67" s="173">
        <v>18</v>
      </c>
      <c r="F67" s="173">
        <v>39</v>
      </c>
      <c r="G67" s="173">
        <v>8</v>
      </c>
      <c r="H67" s="174">
        <v>0</v>
      </c>
      <c r="I67" s="174">
        <v>6</v>
      </c>
      <c r="J67" s="174">
        <v>6</v>
      </c>
      <c r="K67" s="174">
        <v>1</v>
      </c>
      <c r="L67" s="174">
        <v>1</v>
      </c>
      <c r="M67" s="174">
        <v>1</v>
      </c>
      <c r="N67" s="174">
        <v>2</v>
      </c>
      <c r="O67" s="174">
        <v>1</v>
      </c>
      <c r="P67" s="174">
        <v>2</v>
      </c>
      <c r="Q67" s="174">
        <v>2</v>
      </c>
      <c r="R67" s="174">
        <v>4</v>
      </c>
      <c r="S67" s="174">
        <v>1</v>
      </c>
      <c r="T67" s="174">
        <v>3</v>
      </c>
      <c r="U67" s="174">
        <v>9</v>
      </c>
      <c r="V67" s="174">
        <v>12</v>
      </c>
      <c r="W67" s="174">
        <v>3</v>
      </c>
    </row>
    <row r="68" spans="1:23" x14ac:dyDescent="0.55000000000000004">
      <c r="A68" s="170">
        <f t="shared" si="2"/>
        <v>62</v>
      </c>
      <c r="B68" s="171">
        <v>53010094</v>
      </c>
      <c r="C68" s="172" t="s">
        <v>237</v>
      </c>
      <c r="D68" s="173">
        <v>18</v>
      </c>
      <c r="E68" s="173">
        <v>15</v>
      </c>
      <c r="F68" s="173">
        <v>33</v>
      </c>
      <c r="G68" s="173">
        <v>8</v>
      </c>
      <c r="H68" s="174">
        <v>0</v>
      </c>
      <c r="I68" s="174">
        <v>0</v>
      </c>
      <c r="J68" s="174">
        <v>0</v>
      </c>
      <c r="K68" s="174">
        <v>0</v>
      </c>
      <c r="L68" s="174">
        <v>3</v>
      </c>
      <c r="M68" s="174">
        <v>2</v>
      </c>
      <c r="N68" s="174">
        <v>5</v>
      </c>
      <c r="O68" s="174">
        <v>1</v>
      </c>
      <c r="P68" s="174">
        <v>3</v>
      </c>
      <c r="Q68" s="174">
        <v>1</v>
      </c>
      <c r="R68" s="174">
        <v>4</v>
      </c>
      <c r="S68" s="174">
        <v>1</v>
      </c>
      <c r="T68" s="174">
        <v>6</v>
      </c>
      <c r="U68" s="174">
        <v>3</v>
      </c>
      <c r="V68" s="174">
        <v>9</v>
      </c>
      <c r="W68" s="174">
        <v>2</v>
      </c>
    </row>
    <row r="69" spans="1:23" x14ac:dyDescent="0.55000000000000004">
      <c r="A69" s="170">
        <f t="shared" si="2"/>
        <v>63</v>
      </c>
      <c r="B69" s="171">
        <v>53010095</v>
      </c>
      <c r="C69" s="172" t="s">
        <v>238</v>
      </c>
      <c r="D69" s="173">
        <v>24</v>
      </c>
      <c r="E69" s="173">
        <v>32</v>
      </c>
      <c r="F69" s="173">
        <v>56</v>
      </c>
      <c r="G69" s="173">
        <v>9</v>
      </c>
      <c r="H69" s="174">
        <v>0</v>
      </c>
      <c r="I69" s="174">
        <v>1</v>
      </c>
      <c r="J69" s="174">
        <v>1</v>
      </c>
      <c r="K69" s="174">
        <v>1</v>
      </c>
      <c r="L69" s="174">
        <v>2</v>
      </c>
      <c r="M69" s="174">
        <v>1</v>
      </c>
      <c r="N69" s="174">
        <v>3</v>
      </c>
      <c r="O69" s="174">
        <v>1</v>
      </c>
      <c r="P69" s="174">
        <v>1</v>
      </c>
      <c r="Q69" s="174">
        <v>4</v>
      </c>
      <c r="R69" s="174">
        <v>5</v>
      </c>
      <c r="S69" s="174">
        <v>1</v>
      </c>
      <c r="T69" s="174">
        <v>3</v>
      </c>
      <c r="U69" s="174">
        <v>6</v>
      </c>
      <c r="V69" s="174">
        <v>9</v>
      </c>
      <c r="W69" s="174">
        <v>3</v>
      </c>
    </row>
    <row r="70" spans="1:23" x14ac:dyDescent="0.55000000000000004">
      <c r="A70" s="177">
        <f t="shared" si="2"/>
        <v>64</v>
      </c>
      <c r="B70" s="178">
        <v>53010096</v>
      </c>
      <c r="C70" s="179" t="s">
        <v>239</v>
      </c>
      <c r="D70" s="180">
        <v>38</v>
      </c>
      <c r="E70" s="180">
        <v>25</v>
      </c>
      <c r="F70" s="180">
        <v>63</v>
      </c>
      <c r="G70" s="180">
        <v>10</v>
      </c>
      <c r="H70" s="181">
        <v>0</v>
      </c>
      <c r="I70" s="181">
        <v>0</v>
      </c>
      <c r="J70" s="181">
        <v>0</v>
      </c>
      <c r="K70" s="181">
        <v>0</v>
      </c>
      <c r="L70" s="181">
        <v>2</v>
      </c>
      <c r="M70" s="181">
        <v>1</v>
      </c>
      <c r="N70" s="181">
        <v>3</v>
      </c>
      <c r="O70" s="181">
        <v>1</v>
      </c>
      <c r="P70" s="181">
        <v>3</v>
      </c>
      <c r="Q70" s="181">
        <v>4</v>
      </c>
      <c r="R70" s="181">
        <v>7</v>
      </c>
      <c r="S70" s="181">
        <v>1</v>
      </c>
      <c r="T70" s="181">
        <v>5</v>
      </c>
      <c r="U70" s="181">
        <v>5</v>
      </c>
      <c r="V70" s="181">
        <v>10</v>
      </c>
      <c r="W70" s="181">
        <v>2</v>
      </c>
    </row>
    <row r="71" spans="1:23" s="149" customFormat="1" x14ac:dyDescent="0.55000000000000004">
      <c r="A71" s="147"/>
      <c r="B71" s="147"/>
      <c r="C71" s="147" t="s">
        <v>652</v>
      </c>
      <c r="D71" s="148">
        <f>SUM(D51:D70)</f>
        <v>828</v>
      </c>
      <c r="E71" s="148">
        <f t="shared" ref="E71:G71" si="3">SUM(E51:E70)</f>
        <v>741</v>
      </c>
      <c r="F71" s="148">
        <f t="shared" si="3"/>
        <v>1569</v>
      </c>
      <c r="G71" s="148">
        <f t="shared" si="3"/>
        <v>170</v>
      </c>
      <c r="H71" s="148">
        <f t="shared" ref="H71" si="4">SUM(H51:H70)</f>
        <v>2</v>
      </c>
      <c r="I71" s="148">
        <f t="shared" ref="I71" si="5">SUM(I51:I70)</f>
        <v>7</v>
      </c>
      <c r="J71" s="148">
        <f t="shared" ref="J71" si="6">SUM(J51:J70)</f>
        <v>9</v>
      </c>
      <c r="K71" s="148">
        <f t="shared" ref="K71:W71" si="7">SUM(K51:K70)</f>
        <v>3</v>
      </c>
      <c r="L71" s="148">
        <f t="shared" si="7"/>
        <v>66</v>
      </c>
      <c r="M71" s="148">
        <f t="shared" si="7"/>
        <v>70</v>
      </c>
      <c r="N71" s="148">
        <f t="shared" si="7"/>
        <v>136</v>
      </c>
      <c r="O71" s="148">
        <f t="shared" si="7"/>
        <v>16</v>
      </c>
      <c r="P71" s="148">
        <f t="shared" si="7"/>
        <v>63</v>
      </c>
      <c r="Q71" s="148">
        <f t="shared" si="7"/>
        <v>76</v>
      </c>
      <c r="R71" s="148">
        <f t="shared" si="7"/>
        <v>139</v>
      </c>
      <c r="S71" s="148">
        <f t="shared" si="7"/>
        <v>18</v>
      </c>
      <c r="T71" s="148">
        <f t="shared" si="7"/>
        <v>131</v>
      </c>
      <c r="U71" s="148">
        <f t="shared" si="7"/>
        <v>153</v>
      </c>
      <c r="V71" s="148">
        <f t="shared" si="7"/>
        <v>284</v>
      </c>
      <c r="W71" s="148">
        <f t="shared" si="7"/>
        <v>37</v>
      </c>
    </row>
    <row r="72" spans="1:23" x14ac:dyDescent="0.55000000000000004">
      <c r="A72" s="182"/>
      <c r="B72" s="182"/>
      <c r="C72" s="186" t="s">
        <v>653</v>
      </c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</row>
    <row r="73" spans="1:23" x14ac:dyDescent="0.55000000000000004">
      <c r="A73" s="170">
        <f>A70+1</f>
        <v>65</v>
      </c>
      <c r="B73" s="171">
        <v>53010097</v>
      </c>
      <c r="C73" s="172" t="s">
        <v>240</v>
      </c>
      <c r="D73" s="173">
        <v>40</v>
      </c>
      <c r="E73" s="173">
        <v>39</v>
      </c>
      <c r="F73" s="173">
        <v>79</v>
      </c>
      <c r="G73" s="173">
        <v>8</v>
      </c>
      <c r="H73" s="174">
        <v>0</v>
      </c>
      <c r="I73" s="174">
        <v>0</v>
      </c>
      <c r="J73" s="174">
        <v>0</v>
      </c>
      <c r="K73" s="174">
        <v>0</v>
      </c>
      <c r="L73" s="174">
        <v>7</v>
      </c>
      <c r="M73" s="174">
        <v>6</v>
      </c>
      <c r="N73" s="174">
        <v>13</v>
      </c>
      <c r="O73" s="174">
        <v>1</v>
      </c>
      <c r="P73" s="174">
        <v>5</v>
      </c>
      <c r="Q73" s="174">
        <v>7</v>
      </c>
      <c r="R73" s="174">
        <v>12</v>
      </c>
      <c r="S73" s="174">
        <v>1</v>
      </c>
      <c r="T73" s="174">
        <v>12</v>
      </c>
      <c r="U73" s="174">
        <v>13</v>
      </c>
      <c r="V73" s="174">
        <v>25</v>
      </c>
      <c r="W73" s="174">
        <v>2</v>
      </c>
    </row>
    <row r="74" spans="1:23" x14ac:dyDescent="0.55000000000000004">
      <c r="A74" s="170">
        <f>A73+1</f>
        <v>66</v>
      </c>
      <c r="B74" s="171">
        <v>53010098</v>
      </c>
      <c r="C74" s="172" t="s">
        <v>241</v>
      </c>
      <c r="D74" s="173">
        <v>52</v>
      </c>
      <c r="E74" s="173">
        <v>37</v>
      </c>
      <c r="F74" s="173">
        <v>89</v>
      </c>
      <c r="G74" s="173">
        <v>8</v>
      </c>
      <c r="H74" s="174">
        <v>0</v>
      </c>
      <c r="I74" s="174">
        <v>0</v>
      </c>
      <c r="J74" s="174">
        <v>0</v>
      </c>
      <c r="K74" s="174">
        <v>0</v>
      </c>
      <c r="L74" s="174">
        <v>3</v>
      </c>
      <c r="M74" s="174">
        <v>4</v>
      </c>
      <c r="N74" s="174">
        <v>7</v>
      </c>
      <c r="O74" s="174">
        <v>1</v>
      </c>
      <c r="P74" s="174">
        <v>10</v>
      </c>
      <c r="Q74" s="174">
        <v>3</v>
      </c>
      <c r="R74" s="174">
        <v>13</v>
      </c>
      <c r="S74" s="174">
        <v>1</v>
      </c>
      <c r="T74" s="174">
        <v>13</v>
      </c>
      <c r="U74" s="174">
        <v>7</v>
      </c>
      <c r="V74" s="174">
        <v>20</v>
      </c>
      <c r="W74" s="174">
        <v>2</v>
      </c>
    </row>
    <row r="75" spans="1:23" x14ac:dyDescent="0.55000000000000004">
      <c r="A75" s="170">
        <f t="shared" ref="A75:A114" si="8">A74+1</f>
        <v>67</v>
      </c>
      <c r="B75" s="171">
        <v>53010099</v>
      </c>
      <c r="C75" s="172" t="s">
        <v>242</v>
      </c>
      <c r="D75" s="173">
        <v>32</v>
      </c>
      <c r="E75" s="173">
        <v>37</v>
      </c>
      <c r="F75" s="173">
        <v>69</v>
      </c>
      <c r="G75" s="173">
        <v>8</v>
      </c>
      <c r="H75" s="174">
        <v>0</v>
      </c>
      <c r="I75" s="174">
        <v>0</v>
      </c>
      <c r="J75" s="174">
        <v>0</v>
      </c>
      <c r="K75" s="174">
        <v>0</v>
      </c>
      <c r="L75" s="174">
        <v>2</v>
      </c>
      <c r="M75" s="174">
        <v>3</v>
      </c>
      <c r="N75" s="174">
        <v>5</v>
      </c>
      <c r="O75" s="174">
        <v>1</v>
      </c>
      <c r="P75" s="174">
        <v>4</v>
      </c>
      <c r="Q75" s="174">
        <v>2</v>
      </c>
      <c r="R75" s="174">
        <v>6</v>
      </c>
      <c r="S75" s="174">
        <v>1</v>
      </c>
      <c r="T75" s="174">
        <v>6</v>
      </c>
      <c r="U75" s="174">
        <v>5</v>
      </c>
      <c r="V75" s="174">
        <v>11</v>
      </c>
      <c r="W75" s="174">
        <v>2</v>
      </c>
    </row>
    <row r="76" spans="1:23" x14ac:dyDescent="0.55000000000000004">
      <c r="A76" s="170">
        <f t="shared" si="8"/>
        <v>68</v>
      </c>
      <c r="B76" s="171">
        <v>53010100</v>
      </c>
      <c r="C76" s="172" t="s">
        <v>243</v>
      </c>
      <c r="D76" s="173">
        <v>22</v>
      </c>
      <c r="E76" s="173">
        <v>26</v>
      </c>
      <c r="F76" s="173">
        <v>48</v>
      </c>
      <c r="G76" s="173">
        <v>8</v>
      </c>
      <c r="H76" s="174">
        <v>0</v>
      </c>
      <c r="I76" s="174">
        <v>0</v>
      </c>
      <c r="J76" s="174">
        <v>0</v>
      </c>
      <c r="K76" s="174">
        <v>0</v>
      </c>
      <c r="L76" s="174">
        <v>3</v>
      </c>
      <c r="M76" s="174">
        <v>2</v>
      </c>
      <c r="N76" s="174">
        <v>5</v>
      </c>
      <c r="O76" s="174">
        <v>1</v>
      </c>
      <c r="P76" s="174">
        <v>4</v>
      </c>
      <c r="Q76" s="174">
        <v>4</v>
      </c>
      <c r="R76" s="174">
        <v>8</v>
      </c>
      <c r="S76" s="174">
        <v>1</v>
      </c>
      <c r="T76" s="174">
        <v>7</v>
      </c>
      <c r="U76" s="174">
        <v>6</v>
      </c>
      <c r="V76" s="174">
        <v>13</v>
      </c>
      <c r="W76" s="174">
        <v>2</v>
      </c>
    </row>
    <row r="77" spans="1:23" x14ac:dyDescent="0.55000000000000004">
      <c r="A77" s="170">
        <f t="shared" si="8"/>
        <v>69</v>
      </c>
      <c r="B77" s="171">
        <v>53010101</v>
      </c>
      <c r="C77" s="172" t="s">
        <v>244</v>
      </c>
      <c r="D77" s="173">
        <v>35</v>
      </c>
      <c r="E77" s="173">
        <v>33</v>
      </c>
      <c r="F77" s="173">
        <v>68</v>
      </c>
      <c r="G77" s="173">
        <v>8</v>
      </c>
      <c r="H77" s="174">
        <v>0</v>
      </c>
      <c r="I77" s="174">
        <v>0</v>
      </c>
      <c r="J77" s="174">
        <v>0</v>
      </c>
      <c r="K77" s="174">
        <v>0</v>
      </c>
      <c r="L77" s="174">
        <v>4</v>
      </c>
      <c r="M77" s="174">
        <v>3</v>
      </c>
      <c r="N77" s="174">
        <v>7</v>
      </c>
      <c r="O77" s="174">
        <v>1</v>
      </c>
      <c r="P77" s="174">
        <v>2</v>
      </c>
      <c r="Q77" s="174">
        <v>1</v>
      </c>
      <c r="R77" s="174">
        <v>3</v>
      </c>
      <c r="S77" s="174">
        <v>1</v>
      </c>
      <c r="T77" s="174">
        <v>6</v>
      </c>
      <c r="U77" s="174">
        <v>4</v>
      </c>
      <c r="V77" s="174">
        <v>10</v>
      </c>
      <c r="W77" s="174">
        <v>2</v>
      </c>
    </row>
    <row r="78" spans="1:23" x14ac:dyDescent="0.55000000000000004">
      <c r="A78" s="170">
        <f t="shared" si="8"/>
        <v>70</v>
      </c>
      <c r="B78" s="171">
        <v>53010102</v>
      </c>
      <c r="C78" s="172" t="s">
        <v>245</v>
      </c>
      <c r="D78" s="173">
        <v>65</v>
      </c>
      <c r="E78" s="173">
        <v>69</v>
      </c>
      <c r="F78" s="173">
        <v>134</v>
      </c>
      <c r="G78" s="173">
        <v>11</v>
      </c>
      <c r="H78" s="174">
        <v>0</v>
      </c>
      <c r="I78" s="174">
        <v>0</v>
      </c>
      <c r="J78" s="174">
        <v>0</v>
      </c>
      <c r="K78" s="174">
        <v>0</v>
      </c>
      <c r="L78" s="174">
        <v>4</v>
      </c>
      <c r="M78" s="174">
        <v>5</v>
      </c>
      <c r="N78" s="174">
        <v>9</v>
      </c>
      <c r="O78" s="174">
        <v>1</v>
      </c>
      <c r="P78" s="174">
        <v>5</v>
      </c>
      <c r="Q78" s="174">
        <v>7</v>
      </c>
      <c r="R78" s="174">
        <v>12</v>
      </c>
      <c r="S78" s="174">
        <v>1</v>
      </c>
      <c r="T78" s="174">
        <v>9</v>
      </c>
      <c r="U78" s="174">
        <v>12</v>
      </c>
      <c r="V78" s="174">
        <v>21</v>
      </c>
      <c r="W78" s="174">
        <v>2</v>
      </c>
    </row>
    <row r="79" spans="1:23" x14ac:dyDescent="0.55000000000000004">
      <c r="A79" s="170">
        <f t="shared" si="8"/>
        <v>71</v>
      </c>
      <c r="B79" s="171">
        <v>53010103</v>
      </c>
      <c r="C79" s="172" t="s">
        <v>246</v>
      </c>
      <c r="D79" s="173">
        <v>59</v>
      </c>
      <c r="E79" s="173">
        <v>68</v>
      </c>
      <c r="F79" s="173">
        <v>127</v>
      </c>
      <c r="G79" s="173">
        <v>8</v>
      </c>
      <c r="H79" s="174">
        <v>0</v>
      </c>
      <c r="I79" s="174">
        <v>0</v>
      </c>
      <c r="J79" s="174">
        <v>0</v>
      </c>
      <c r="K79" s="174">
        <v>0</v>
      </c>
      <c r="L79" s="174">
        <v>10</v>
      </c>
      <c r="M79" s="174">
        <v>3</v>
      </c>
      <c r="N79" s="174">
        <v>13</v>
      </c>
      <c r="O79" s="174">
        <v>1</v>
      </c>
      <c r="P79" s="174">
        <v>7</v>
      </c>
      <c r="Q79" s="174">
        <v>5</v>
      </c>
      <c r="R79" s="174">
        <v>12</v>
      </c>
      <c r="S79" s="174">
        <v>1</v>
      </c>
      <c r="T79" s="174">
        <v>17</v>
      </c>
      <c r="U79" s="174">
        <v>8</v>
      </c>
      <c r="V79" s="174">
        <v>25</v>
      </c>
      <c r="W79" s="174">
        <v>2</v>
      </c>
    </row>
    <row r="80" spans="1:23" x14ac:dyDescent="0.55000000000000004">
      <c r="A80" s="170">
        <f t="shared" si="8"/>
        <v>72</v>
      </c>
      <c r="B80" s="171">
        <v>53010104</v>
      </c>
      <c r="C80" s="172" t="s">
        <v>247</v>
      </c>
      <c r="D80" s="173">
        <v>29</v>
      </c>
      <c r="E80" s="173">
        <v>23</v>
      </c>
      <c r="F80" s="173">
        <v>52</v>
      </c>
      <c r="G80" s="173">
        <v>8</v>
      </c>
      <c r="H80" s="174">
        <v>0</v>
      </c>
      <c r="I80" s="174">
        <v>0</v>
      </c>
      <c r="J80" s="174">
        <v>0</v>
      </c>
      <c r="K80" s="174">
        <v>0</v>
      </c>
      <c r="L80" s="174">
        <v>4</v>
      </c>
      <c r="M80" s="174">
        <v>3</v>
      </c>
      <c r="N80" s="174">
        <v>7</v>
      </c>
      <c r="O80" s="174">
        <v>1</v>
      </c>
      <c r="P80" s="174">
        <v>5</v>
      </c>
      <c r="Q80" s="174">
        <v>5</v>
      </c>
      <c r="R80" s="174">
        <v>10</v>
      </c>
      <c r="S80" s="174">
        <v>1</v>
      </c>
      <c r="T80" s="174">
        <v>9</v>
      </c>
      <c r="U80" s="174">
        <v>8</v>
      </c>
      <c r="V80" s="174">
        <v>17</v>
      </c>
      <c r="W80" s="174">
        <v>2</v>
      </c>
    </row>
    <row r="81" spans="1:23" x14ac:dyDescent="0.55000000000000004">
      <c r="A81" s="170">
        <f t="shared" si="8"/>
        <v>73</v>
      </c>
      <c r="B81" s="171">
        <v>53010106</v>
      </c>
      <c r="C81" s="172" t="s">
        <v>248</v>
      </c>
      <c r="D81" s="173">
        <v>33</v>
      </c>
      <c r="E81" s="173">
        <v>19</v>
      </c>
      <c r="F81" s="173">
        <v>52</v>
      </c>
      <c r="G81" s="173">
        <v>8</v>
      </c>
      <c r="H81" s="174">
        <v>0</v>
      </c>
      <c r="I81" s="174">
        <v>0</v>
      </c>
      <c r="J81" s="174">
        <v>0</v>
      </c>
      <c r="K81" s="174">
        <v>0</v>
      </c>
      <c r="L81" s="174">
        <v>6</v>
      </c>
      <c r="M81" s="174">
        <v>1</v>
      </c>
      <c r="N81" s="174">
        <v>7</v>
      </c>
      <c r="O81" s="174">
        <v>1</v>
      </c>
      <c r="P81" s="174">
        <v>3</v>
      </c>
      <c r="Q81" s="174">
        <v>1</v>
      </c>
      <c r="R81" s="174">
        <v>4</v>
      </c>
      <c r="S81" s="174">
        <v>1</v>
      </c>
      <c r="T81" s="174">
        <v>9</v>
      </c>
      <c r="U81" s="174">
        <v>2</v>
      </c>
      <c r="V81" s="174">
        <v>11</v>
      </c>
      <c r="W81" s="174">
        <v>2</v>
      </c>
    </row>
    <row r="82" spans="1:23" x14ac:dyDescent="0.55000000000000004">
      <c r="A82" s="170">
        <f t="shared" si="8"/>
        <v>74</v>
      </c>
      <c r="B82" s="171">
        <v>53010107</v>
      </c>
      <c r="C82" s="172" t="s">
        <v>249</v>
      </c>
      <c r="D82" s="173">
        <v>90</v>
      </c>
      <c r="E82" s="173">
        <v>91</v>
      </c>
      <c r="F82" s="173">
        <v>181</v>
      </c>
      <c r="G82" s="173">
        <v>8</v>
      </c>
      <c r="H82" s="174">
        <v>0</v>
      </c>
      <c r="I82" s="174">
        <v>0</v>
      </c>
      <c r="J82" s="174">
        <v>0</v>
      </c>
      <c r="K82" s="174">
        <v>0</v>
      </c>
      <c r="L82" s="174">
        <v>9</v>
      </c>
      <c r="M82" s="174">
        <v>13</v>
      </c>
      <c r="N82" s="174">
        <v>22</v>
      </c>
      <c r="O82" s="174">
        <v>1</v>
      </c>
      <c r="P82" s="174">
        <v>7</v>
      </c>
      <c r="Q82" s="174">
        <v>21</v>
      </c>
      <c r="R82" s="174">
        <v>28</v>
      </c>
      <c r="S82" s="174">
        <v>1</v>
      </c>
      <c r="T82" s="174">
        <v>16</v>
      </c>
      <c r="U82" s="174">
        <v>34</v>
      </c>
      <c r="V82" s="174">
        <v>50</v>
      </c>
      <c r="W82" s="174">
        <v>2</v>
      </c>
    </row>
    <row r="83" spans="1:23" x14ac:dyDescent="0.55000000000000004">
      <c r="A83" s="170">
        <f t="shared" si="8"/>
        <v>75</v>
      </c>
      <c r="B83" s="171">
        <v>53010108</v>
      </c>
      <c r="C83" s="172" t="s">
        <v>250</v>
      </c>
      <c r="D83" s="173">
        <v>78</v>
      </c>
      <c r="E83" s="173">
        <v>70</v>
      </c>
      <c r="F83" s="173">
        <v>148</v>
      </c>
      <c r="G83" s="173">
        <v>11</v>
      </c>
      <c r="H83" s="174">
        <v>0</v>
      </c>
      <c r="I83" s="174">
        <v>0</v>
      </c>
      <c r="J83" s="174">
        <v>0</v>
      </c>
      <c r="K83" s="174">
        <v>0</v>
      </c>
      <c r="L83" s="174">
        <v>6</v>
      </c>
      <c r="M83" s="174">
        <v>8</v>
      </c>
      <c r="N83" s="174">
        <v>14</v>
      </c>
      <c r="O83" s="174">
        <v>1</v>
      </c>
      <c r="P83" s="174">
        <v>5</v>
      </c>
      <c r="Q83" s="174">
        <v>2</v>
      </c>
      <c r="R83" s="174">
        <v>7</v>
      </c>
      <c r="S83" s="174">
        <v>1</v>
      </c>
      <c r="T83" s="174">
        <v>11</v>
      </c>
      <c r="U83" s="174">
        <v>10</v>
      </c>
      <c r="V83" s="174">
        <v>21</v>
      </c>
      <c r="W83" s="174">
        <v>2</v>
      </c>
    </row>
    <row r="84" spans="1:23" x14ac:dyDescent="0.55000000000000004">
      <c r="A84" s="170">
        <f t="shared" si="8"/>
        <v>76</v>
      </c>
      <c r="B84" s="171">
        <v>53010111</v>
      </c>
      <c r="C84" s="172" t="s">
        <v>252</v>
      </c>
      <c r="D84" s="173">
        <v>22</v>
      </c>
      <c r="E84" s="173">
        <v>11</v>
      </c>
      <c r="F84" s="173">
        <v>33</v>
      </c>
      <c r="G84" s="173">
        <v>8</v>
      </c>
      <c r="H84" s="174">
        <v>0</v>
      </c>
      <c r="I84" s="174">
        <v>0</v>
      </c>
      <c r="J84" s="174">
        <v>0</v>
      </c>
      <c r="K84" s="174">
        <v>0</v>
      </c>
      <c r="L84" s="174">
        <v>2</v>
      </c>
      <c r="M84" s="174">
        <v>2</v>
      </c>
      <c r="N84" s="174">
        <v>4</v>
      </c>
      <c r="O84" s="174">
        <v>1</v>
      </c>
      <c r="P84" s="174">
        <v>2</v>
      </c>
      <c r="Q84" s="174">
        <v>2</v>
      </c>
      <c r="R84" s="174">
        <v>4</v>
      </c>
      <c r="S84" s="174">
        <v>1</v>
      </c>
      <c r="T84" s="174">
        <v>4</v>
      </c>
      <c r="U84" s="174">
        <v>4</v>
      </c>
      <c r="V84" s="174">
        <v>8</v>
      </c>
      <c r="W84" s="174">
        <v>2</v>
      </c>
    </row>
    <row r="85" spans="1:23" x14ac:dyDescent="0.55000000000000004">
      <c r="A85" s="170">
        <f t="shared" si="8"/>
        <v>77</v>
      </c>
      <c r="B85" s="171">
        <v>53010113</v>
      </c>
      <c r="C85" s="172" t="s">
        <v>253</v>
      </c>
      <c r="D85" s="173">
        <v>21</v>
      </c>
      <c r="E85" s="173">
        <v>12</v>
      </c>
      <c r="F85" s="173">
        <v>33</v>
      </c>
      <c r="G85" s="173">
        <v>8</v>
      </c>
      <c r="H85" s="174">
        <v>0</v>
      </c>
      <c r="I85" s="174">
        <v>0</v>
      </c>
      <c r="J85" s="174">
        <v>0</v>
      </c>
      <c r="K85" s="174">
        <v>0</v>
      </c>
      <c r="L85" s="174">
        <v>2</v>
      </c>
      <c r="M85" s="174">
        <v>2</v>
      </c>
      <c r="N85" s="174">
        <v>4</v>
      </c>
      <c r="O85" s="174">
        <v>1</v>
      </c>
      <c r="P85" s="174">
        <v>2</v>
      </c>
      <c r="Q85" s="174">
        <v>2</v>
      </c>
      <c r="R85" s="174">
        <v>4</v>
      </c>
      <c r="S85" s="174">
        <v>1</v>
      </c>
      <c r="T85" s="174">
        <v>4</v>
      </c>
      <c r="U85" s="174">
        <v>4</v>
      </c>
      <c r="V85" s="174">
        <v>8</v>
      </c>
      <c r="W85" s="174">
        <v>2</v>
      </c>
    </row>
    <row r="86" spans="1:23" x14ac:dyDescent="0.55000000000000004">
      <c r="A86" s="170">
        <f t="shared" si="8"/>
        <v>78</v>
      </c>
      <c r="B86" s="171">
        <v>53010114</v>
      </c>
      <c r="C86" s="172" t="s">
        <v>254</v>
      </c>
      <c r="D86" s="173">
        <v>30</v>
      </c>
      <c r="E86" s="173">
        <v>26</v>
      </c>
      <c r="F86" s="173">
        <v>56</v>
      </c>
      <c r="G86" s="173">
        <v>8</v>
      </c>
      <c r="H86" s="174">
        <v>0</v>
      </c>
      <c r="I86" s="174">
        <v>0</v>
      </c>
      <c r="J86" s="174">
        <v>0</v>
      </c>
      <c r="K86" s="174">
        <v>0</v>
      </c>
      <c r="L86" s="174">
        <v>0</v>
      </c>
      <c r="M86" s="174">
        <v>1</v>
      </c>
      <c r="N86" s="174">
        <v>1</v>
      </c>
      <c r="O86" s="174">
        <v>1</v>
      </c>
      <c r="P86" s="174">
        <v>5</v>
      </c>
      <c r="Q86" s="174">
        <v>1</v>
      </c>
      <c r="R86" s="174">
        <v>6</v>
      </c>
      <c r="S86" s="174">
        <v>1</v>
      </c>
      <c r="T86" s="174">
        <v>5</v>
      </c>
      <c r="U86" s="174">
        <v>2</v>
      </c>
      <c r="V86" s="174">
        <v>7</v>
      </c>
      <c r="W86" s="174">
        <v>2</v>
      </c>
    </row>
    <row r="87" spans="1:23" x14ac:dyDescent="0.55000000000000004">
      <c r="A87" s="170">
        <f t="shared" si="8"/>
        <v>79</v>
      </c>
      <c r="B87" s="171">
        <v>53010115</v>
      </c>
      <c r="C87" s="172" t="s">
        <v>255</v>
      </c>
      <c r="D87" s="173">
        <v>132</v>
      </c>
      <c r="E87" s="173">
        <v>110</v>
      </c>
      <c r="F87" s="173">
        <v>242</v>
      </c>
      <c r="G87" s="173">
        <v>11</v>
      </c>
      <c r="H87" s="174">
        <v>0</v>
      </c>
      <c r="I87" s="174">
        <v>0</v>
      </c>
      <c r="J87" s="174">
        <v>0</v>
      </c>
      <c r="K87" s="174">
        <v>0</v>
      </c>
      <c r="L87" s="174">
        <v>4</v>
      </c>
      <c r="M87" s="174">
        <v>7</v>
      </c>
      <c r="N87" s="174">
        <v>11</v>
      </c>
      <c r="O87" s="174">
        <v>1</v>
      </c>
      <c r="P87" s="174">
        <v>8</v>
      </c>
      <c r="Q87" s="174">
        <v>10</v>
      </c>
      <c r="R87" s="174">
        <v>18</v>
      </c>
      <c r="S87" s="174">
        <v>1</v>
      </c>
      <c r="T87" s="174">
        <v>12</v>
      </c>
      <c r="U87" s="174">
        <v>17</v>
      </c>
      <c r="V87" s="174">
        <v>29</v>
      </c>
      <c r="W87" s="174">
        <v>2</v>
      </c>
    </row>
    <row r="88" spans="1:23" x14ac:dyDescent="0.55000000000000004">
      <c r="A88" s="170">
        <f t="shared" si="8"/>
        <v>80</v>
      </c>
      <c r="B88" s="171">
        <v>53010116</v>
      </c>
      <c r="C88" s="172" t="s">
        <v>256</v>
      </c>
      <c r="D88" s="173">
        <v>58</v>
      </c>
      <c r="E88" s="173">
        <v>60</v>
      </c>
      <c r="F88" s="173">
        <v>118</v>
      </c>
      <c r="G88" s="173">
        <v>8</v>
      </c>
      <c r="H88" s="174">
        <v>0</v>
      </c>
      <c r="I88" s="174">
        <v>0</v>
      </c>
      <c r="J88" s="174">
        <v>0</v>
      </c>
      <c r="K88" s="174">
        <v>0</v>
      </c>
      <c r="L88" s="174">
        <v>6</v>
      </c>
      <c r="M88" s="174">
        <v>9</v>
      </c>
      <c r="N88" s="174">
        <v>15</v>
      </c>
      <c r="O88" s="174">
        <v>1</v>
      </c>
      <c r="P88" s="174">
        <v>5</v>
      </c>
      <c r="Q88" s="174">
        <v>6</v>
      </c>
      <c r="R88" s="174">
        <v>11</v>
      </c>
      <c r="S88" s="174">
        <v>1</v>
      </c>
      <c r="T88" s="174">
        <v>11</v>
      </c>
      <c r="U88" s="174">
        <v>15</v>
      </c>
      <c r="V88" s="174">
        <v>26</v>
      </c>
      <c r="W88" s="174">
        <v>2</v>
      </c>
    </row>
    <row r="89" spans="1:23" x14ac:dyDescent="0.55000000000000004">
      <c r="A89" s="170">
        <f t="shared" si="8"/>
        <v>81</v>
      </c>
      <c r="B89" s="171">
        <v>53010117</v>
      </c>
      <c r="C89" s="172" t="s">
        <v>257</v>
      </c>
      <c r="D89" s="173">
        <v>69</v>
      </c>
      <c r="E89" s="173">
        <v>61</v>
      </c>
      <c r="F89" s="173">
        <v>130</v>
      </c>
      <c r="G89" s="173">
        <v>11</v>
      </c>
      <c r="H89" s="174">
        <v>0</v>
      </c>
      <c r="I89" s="174">
        <v>0</v>
      </c>
      <c r="J89" s="174">
        <v>0</v>
      </c>
      <c r="K89" s="174">
        <v>0</v>
      </c>
      <c r="L89" s="174">
        <v>3</v>
      </c>
      <c r="M89" s="174">
        <v>2</v>
      </c>
      <c r="N89" s="174">
        <v>5</v>
      </c>
      <c r="O89" s="174">
        <v>1</v>
      </c>
      <c r="P89" s="174">
        <v>6</v>
      </c>
      <c r="Q89" s="174">
        <v>4</v>
      </c>
      <c r="R89" s="174">
        <v>10</v>
      </c>
      <c r="S89" s="174">
        <v>1</v>
      </c>
      <c r="T89" s="174">
        <v>9</v>
      </c>
      <c r="U89" s="174">
        <v>6</v>
      </c>
      <c r="V89" s="174">
        <v>15</v>
      </c>
      <c r="W89" s="174">
        <v>2</v>
      </c>
    </row>
    <row r="90" spans="1:23" x14ac:dyDescent="0.55000000000000004">
      <c r="A90" s="170">
        <f t="shared" si="8"/>
        <v>82</v>
      </c>
      <c r="B90" s="171">
        <v>53010119</v>
      </c>
      <c r="C90" s="172" t="s">
        <v>258</v>
      </c>
      <c r="D90" s="173">
        <v>38</v>
      </c>
      <c r="E90" s="173">
        <v>26</v>
      </c>
      <c r="F90" s="173">
        <v>64</v>
      </c>
      <c r="G90" s="173">
        <v>8</v>
      </c>
      <c r="H90" s="174">
        <v>0</v>
      </c>
      <c r="I90" s="174">
        <v>0</v>
      </c>
      <c r="J90" s="174">
        <v>0</v>
      </c>
      <c r="K90" s="174">
        <v>0</v>
      </c>
      <c r="L90" s="174">
        <v>5</v>
      </c>
      <c r="M90" s="174">
        <v>3</v>
      </c>
      <c r="N90" s="174">
        <v>8</v>
      </c>
      <c r="O90" s="174">
        <v>1</v>
      </c>
      <c r="P90" s="174">
        <v>3</v>
      </c>
      <c r="Q90" s="174">
        <v>5</v>
      </c>
      <c r="R90" s="174">
        <v>8</v>
      </c>
      <c r="S90" s="174">
        <v>1</v>
      </c>
      <c r="T90" s="174">
        <v>8</v>
      </c>
      <c r="U90" s="174">
        <v>8</v>
      </c>
      <c r="V90" s="174">
        <v>16</v>
      </c>
      <c r="W90" s="174">
        <v>2</v>
      </c>
    </row>
    <row r="91" spans="1:23" x14ac:dyDescent="0.55000000000000004">
      <c r="A91" s="170">
        <f t="shared" si="8"/>
        <v>83</v>
      </c>
      <c r="B91" s="171">
        <v>53010120</v>
      </c>
      <c r="C91" s="172" t="s">
        <v>259</v>
      </c>
      <c r="D91" s="173">
        <v>33</v>
      </c>
      <c r="E91" s="173">
        <v>27</v>
      </c>
      <c r="F91" s="173">
        <v>60</v>
      </c>
      <c r="G91" s="173">
        <v>8</v>
      </c>
      <c r="H91" s="174">
        <v>0</v>
      </c>
      <c r="I91" s="174">
        <v>0</v>
      </c>
      <c r="J91" s="174">
        <v>0</v>
      </c>
      <c r="K91" s="174">
        <v>0</v>
      </c>
      <c r="L91" s="174">
        <v>4</v>
      </c>
      <c r="M91" s="174">
        <v>0</v>
      </c>
      <c r="N91" s="174">
        <v>4</v>
      </c>
      <c r="O91" s="174">
        <v>1</v>
      </c>
      <c r="P91" s="174">
        <v>4</v>
      </c>
      <c r="Q91" s="174">
        <v>0</v>
      </c>
      <c r="R91" s="174">
        <v>4</v>
      </c>
      <c r="S91" s="174">
        <v>1</v>
      </c>
      <c r="T91" s="174">
        <v>8</v>
      </c>
      <c r="U91" s="174">
        <v>0</v>
      </c>
      <c r="V91" s="174">
        <v>8</v>
      </c>
      <c r="W91" s="174">
        <v>2</v>
      </c>
    </row>
    <row r="92" spans="1:23" x14ac:dyDescent="0.55000000000000004">
      <c r="A92" s="170">
        <f t="shared" si="8"/>
        <v>84</v>
      </c>
      <c r="B92" s="171">
        <v>53010121</v>
      </c>
      <c r="C92" s="172" t="s">
        <v>260</v>
      </c>
      <c r="D92" s="173">
        <v>251</v>
      </c>
      <c r="E92" s="173">
        <v>243</v>
      </c>
      <c r="F92" s="173">
        <v>494</v>
      </c>
      <c r="G92" s="173">
        <v>25</v>
      </c>
      <c r="H92" s="174">
        <v>0</v>
      </c>
      <c r="I92" s="174">
        <v>0</v>
      </c>
      <c r="J92" s="174">
        <v>0</v>
      </c>
      <c r="K92" s="174">
        <v>0</v>
      </c>
      <c r="L92" s="174">
        <v>20</v>
      </c>
      <c r="M92" s="174">
        <v>16</v>
      </c>
      <c r="N92" s="174">
        <v>36</v>
      </c>
      <c r="O92" s="174">
        <v>2</v>
      </c>
      <c r="P92" s="174">
        <v>16</v>
      </c>
      <c r="Q92" s="174">
        <v>14</v>
      </c>
      <c r="R92" s="174">
        <v>30</v>
      </c>
      <c r="S92" s="174">
        <v>2</v>
      </c>
      <c r="T92" s="174">
        <v>36</v>
      </c>
      <c r="U92" s="174">
        <v>30</v>
      </c>
      <c r="V92" s="174">
        <v>66</v>
      </c>
      <c r="W92" s="174">
        <v>4</v>
      </c>
    </row>
    <row r="93" spans="1:23" x14ac:dyDescent="0.55000000000000004">
      <c r="A93" s="170">
        <f t="shared" si="8"/>
        <v>85</v>
      </c>
      <c r="B93" s="171">
        <v>53010122</v>
      </c>
      <c r="C93" s="172" t="s">
        <v>261</v>
      </c>
      <c r="D93" s="173">
        <v>37</v>
      </c>
      <c r="E93" s="173">
        <v>35</v>
      </c>
      <c r="F93" s="173">
        <v>72</v>
      </c>
      <c r="G93" s="173">
        <v>8</v>
      </c>
      <c r="H93" s="174">
        <v>0</v>
      </c>
      <c r="I93" s="174">
        <v>0</v>
      </c>
      <c r="J93" s="174">
        <v>0</v>
      </c>
      <c r="K93" s="174">
        <v>0</v>
      </c>
      <c r="L93" s="174">
        <v>7</v>
      </c>
      <c r="M93" s="174">
        <v>4</v>
      </c>
      <c r="N93" s="174">
        <v>11</v>
      </c>
      <c r="O93" s="174">
        <v>1</v>
      </c>
      <c r="P93" s="174">
        <v>5</v>
      </c>
      <c r="Q93" s="174">
        <v>4</v>
      </c>
      <c r="R93" s="174">
        <v>9</v>
      </c>
      <c r="S93" s="174">
        <v>1</v>
      </c>
      <c r="T93" s="174">
        <v>12</v>
      </c>
      <c r="U93" s="174">
        <v>8</v>
      </c>
      <c r="V93" s="174">
        <v>20</v>
      </c>
      <c r="W93" s="174">
        <v>2</v>
      </c>
    </row>
    <row r="94" spans="1:23" x14ac:dyDescent="0.55000000000000004">
      <c r="A94" s="170">
        <f t="shared" si="8"/>
        <v>86</v>
      </c>
      <c r="B94" s="171">
        <v>53010123</v>
      </c>
      <c r="C94" s="172" t="s">
        <v>262</v>
      </c>
      <c r="D94" s="173">
        <v>33</v>
      </c>
      <c r="E94" s="173">
        <v>18</v>
      </c>
      <c r="F94" s="173">
        <v>51</v>
      </c>
      <c r="G94" s="173">
        <v>8</v>
      </c>
      <c r="H94" s="174">
        <v>0</v>
      </c>
      <c r="I94" s="174">
        <v>0</v>
      </c>
      <c r="J94" s="174">
        <v>0</v>
      </c>
      <c r="K94" s="174">
        <v>0</v>
      </c>
      <c r="L94" s="174">
        <v>6</v>
      </c>
      <c r="M94" s="174">
        <v>0</v>
      </c>
      <c r="N94" s="174">
        <v>6</v>
      </c>
      <c r="O94" s="174">
        <v>1</v>
      </c>
      <c r="P94" s="174">
        <v>5</v>
      </c>
      <c r="Q94" s="174">
        <v>3</v>
      </c>
      <c r="R94" s="174">
        <v>8</v>
      </c>
      <c r="S94" s="174">
        <v>1</v>
      </c>
      <c r="T94" s="174">
        <v>11</v>
      </c>
      <c r="U94" s="174">
        <v>3</v>
      </c>
      <c r="V94" s="174">
        <v>14</v>
      </c>
      <c r="W94" s="174">
        <v>2</v>
      </c>
    </row>
    <row r="95" spans="1:23" x14ac:dyDescent="0.55000000000000004">
      <c r="A95" s="170">
        <f t="shared" si="8"/>
        <v>87</v>
      </c>
      <c r="B95" s="171">
        <v>53010124</v>
      </c>
      <c r="C95" s="172" t="s">
        <v>24</v>
      </c>
      <c r="D95" s="173">
        <v>19</v>
      </c>
      <c r="E95" s="173">
        <v>12</v>
      </c>
      <c r="F95" s="173">
        <v>31</v>
      </c>
      <c r="G95" s="173">
        <v>8</v>
      </c>
      <c r="H95" s="174">
        <v>0</v>
      </c>
      <c r="I95" s="174">
        <v>0</v>
      </c>
      <c r="J95" s="174">
        <v>0</v>
      </c>
      <c r="K95" s="174">
        <v>0</v>
      </c>
      <c r="L95" s="174">
        <v>3</v>
      </c>
      <c r="M95" s="174">
        <v>2</v>
      </c>
      <c r="N95" s="174">
        <v>5</v>
      </c>
      <c r="O95" s="174">
        <v>1</v>
      </c>
      <c r="P95" s="174">
        <v>4</v>
      </c>
      <c r="Q95" s="174">
        <v>1</v>
      </c>
      <c r="R95" s="174">
        <v>5</v>
      </c>
      <c r="S95" s="174">
        <v>1</v>
      </c>
      <c r="T95" s="174">
        <v>7</v>
      </c>
      <c r="U95" s="174">
        <v>3</v>
      </c>
      <c r="V95" s="174">
        <v>10</v>
      </c>
      <c r="W95" s="174">
        <v>2</v>
      </c>
    </row>
    <row r="96" spans="1:23" x14ac:dyDescent="0.55000000000000004">
      <c r="A96" s="170">
        <f t="shared" si="8"/>
        <v>88</v>
      </c>
      <c r="B96" s="171">
        <v>53010126</v>
      </c>
      <c r="C96" s="172" t="s">
        <v>263</v>
      </c>
      <c r="D96" s="173">
        <v>423</v>
      </c>
      <c r="E96" s="173">
        <v>462</v>
      </c>
      <c r="F96" s="173">
        <v>885</v>
      </c>
      <c r="G96" s="173">
        <v>29</v>
      </c>
      <c r="H96" s="174">
        <v>0</v>
      </c>
      <c r="I96" s="174">
        <v>0</v>
      </c>
      <c r="J96" s="174">
        <v>0</v>
      </c>
      <c r="K96" s="174">
        <v>0</v>
      </c>
      <c r="L96" s="174">
        <v>36</v>
      </c>
      <c r="M96" s="174">
        <v>37</v>
      </c>
      <c r="N96" s="174">
        <v>73</v>
      </c>
      <c r="O96" s="174">
        <v>3</v>
      </c>
      <c r="P96" s="174">
        <v>33</v>
      </c>
      <c r="Q96" s="174">
        <v>47</v>
      </c>
      <c r="R96" s="174">
        <v>80</v>
      </c>
      <c r="S96" s="174">
        <v>3</v>
      </c>
      <c r="T96" s="174">
        <v>69</v>
      </c>
      <c r="U96" s="174">
        <v>84</v>
      </c>
      <c r="V96" s="174">
        <v>153</v>
      </c>
      <c r="W96" s="174">
        <v>6</v>
      </c>
    </row>
    <row r="97" spans="1:23" x14ac:dyDescent="0.55000000000000004">
      <c r="A97" s="170">
        <f t="shared" si="8"/>
        <v>89</v>
      </c>
      <c r="B97" s="171">
        <v>53010127</v>
      </c>
      <c r="C97" s="172" t="s">
        <v>264</v>
      </c>
      <c r="D97" s="173">
        <v>64</v>
      </c>
      <c r="E97" s="173">
        <v>63</v>
      </c>
      <c r="F97" s="173">
        <v>127</v>
      </c>
      <c r="G97" s="173">
        <v>8</v>
      </c>
      <c r="H97" s="174">
        <v>0</v>
      </c>
      <c r="I97" s="174">
        <v>0</v>
      </c>
      <c r="J97" s="174">
        <v>0</v>
      </c>
      <c r="K97" s="174">
        <v>0</v>
      </c>
      <c r="L97" s="174">
        <v>6</v>
      </c>
      <c r="M97" s="174">
        <v>11</v>
      </c>
      <c r="N97" s="174">
        <v>17</v>
      </c>
      <c r="O97" s="174">
        <v>1</v>
      </c>
      <c r="P97" s="174">
        <v>5</v>
      </c>
      <c r="Q97" s="174">
        <v>10</v>
      </c>
      <c r="R97" s="174">
        <v>15</v>
      </c>
      <c r="S97" s="174">
        <v>1</v>
      </c>
      <c r="T97" s="174">
        <v>11</v>
      </c>
      <c r="U97" s="174">
        <v>21</v>
      </c>
      <c r="V97" s="174">
        <v>32</v>
      </c>
      <c r="W97" s="174">
        <v>2</v>
      </c>
    </row>
    <row r="98" spans="1:23" x14ac:dyDescent="0.55000000000000004">
      <c r="A98" s="170">
        <f t="shared" si="8"/>
        <v>90</v>
      </c>
      <c r="B98" s="171">
        <v>53010128</v>
      </c>
      <c r="C98" s="172" t="s">
        <v>265</v>
      </c>
      <c r="D98" s="173">
        <v>34</v>
      </c>
      <c r="E98" s="173">
        <v>43</v>
      </c>
      <c r="F98" s="173">
        <v>77</v>
      </c>
      <c r="G98" s="173">
        <v>8</v>
      </c>
      <c r="H98" s="174">
        <v>0</v>
      </c>
      <c r="I98" s="174">
        <v>0</v>
      </c>
      <c r="J98" s="174">
        <v>0</v>
      </c>
      <c r="K98" s="174">
        <v>0</v>
      </c>
      <c r="L98" s="174">
        <v>2</v>
      </c>
      <c r="M98" s="174">
        <v>8</v>
      </c>
      <c r="N98" s="174">
        <v>10</v>
      </c>
      <c r="O98" s="174">
        <v>1</v>
      </c>
      <c r="P98" s="174">
        <v>2</v>
      </c>
      <c r="Q98" s="174">
        <v>5</v>
      </c>
      <c r="R98" s="174">
        <v>7</v>
      </c>
      <c r="S98" s="174">
        <v>1</v>
      </c>
      <c r="T98" s="174">
        <v>4</v>
      </c>
      <c r="U98" s="174">
        <v>13</v>
      </c>
      <c r="V98" s="174">
        <v>17</v>
      </c>
      <c r="W98" s="174">
        <v>2</v>
      </c>
    </row>
    <row r="99" spans="1:23" x14ac:dyDescent="0.55000000000000004">
      <c r="A99" s="170">
        <f t="shared" si="8"/>
        <v>91</v>
      </c>
      <c r="B99" s="171">
        <v>53010129</v>
      </c>
      <c r="C99" s="172" t="s">
        <v>266</v>
      </c>
      <c r="D99" s="173">
        <v>31</v>
      </c>
      <c r="E99" s="173">
        <v>22</v>
      </c>
      <c r="F99" s="173">
        <v>53</v>
      </c>
      <c r="G99" s="173">
        <v>8</v>
      </c>
      <c r="H99" s="174">
        <v>0</v>
      </c>
      <c r="I99" s="174">
        <v>0</v>
      </c>
      <c r="J99" s="174">
        <v>0</v>
      </c>
      <c r="K99" s="174">
        <v>0</v>
      </c>
      <c r="L99" s="174">
        <v>1</v>
      </c>
      <c r="M99" s="174">
        <v>4</v>
      </c>
      <c r="N99" s="174">
        <v>5</v>
      </c>
      <c r="O99" s="174">
        <v>1</v>
      </c>
      <c r="P99" s="174">
        <v>2</v>
      </c>
      <c r="Q99" s="174">
        <v>0</v>
      </c>
      <c r="R99" s="174">
        <v>2</v>
      </c>
      <c r="S99" s="174">
        <v>1</v>
      </c>
      <c r="T99" s="174">
        <v>3</v>
      </c>
      <c r="U99" s="174">
        <v>4</v>
      </c>
      <c r="V99" s="174">
        <v>7</v>
      </c>
      <c r="W99" s="174">
        <v>2</v>
      </c>
    </row>
    <row r="100" spans="1:23" x14ac:dyDescent="0.55000000000000004">
      <c r="A100" s="170">
        <f t="shared" si="8"/>
        <v>92</v>
      </c>
      <c r="B100" s="171">
        <v>53010131</v>
      </c>
      <c r="C100" s="172" t="s">
        <v>26</v>
      </c>
      <c r="D100" s="173">
        <v>40</v>
      </c>
      <c r="E100" s="173">
        <v>33</v>
      </c>
      <c r="F100" s="173">
        <v>73</v>
      </c>
      <c r="G100" s="173">
        <v>8</v>
      </c>
      <c r="H100" s="174">
        <v>0</v>
      </c>
      <c r="I100" s="174">
        <v>0</v>
      </c>
      <c r="J100" s="174">
        <v>0</v>
      </c>
      <c r="K100" s="174">
        <v>0</v>
      </c>
      <c r="L100" s="174">
        <v>3</v>
      </c>
      <c r="M100" s="174">
        <v>1</v>
      </c>
      <c r="N100" s="174">
        <v>4</v>
      </c>
      <c r="O100" s="174">
        <v>1</v>
      </c>
      <c r="P100" s="174">
        <v>5</v>
      </c>
      <c r="Q100" s="174">
        <v>2</v>
      </c>
      <c r="R100" s="174">
        <v>7</v>
      </c>
      <c r="S100" s="174">
        <v>1</v>
      </c>
      <c r="T100" s="174">
        <v>8</v>
      </c>
      <c r="U100" s="174">
        <v>3</v>
      </c>
      <c r="V100" s="174">
        <v>11</v>
      </c>
      <c r="W100" s="174">
        <v>2</v>
      </c>
    </row>
    <row r="101" spans="1:23" x14ac:dyDescent="0.55000000000000004">
      <c r="A101" s="170">
        <f t="shared" si="8"/>
        <v>93</v>
      </c>
      <c r="B101" s="171">
        <v>53010132</v>
      </c>
      <c r="C101" s="172" t="s">
        <v>27</v>
      </c>
      <c r="D101" s="173">
        <v>108</v>
      </c>
      <c r="E101" s="173">
        <v>78</v>
      </c>
      <c r="F101" s="173">
        <v>186</v>
      </c>
      <c r="G101" s="173">
        <v>11</v>
      </c>
      <c r="H101" s="174">
        <v>0</v>
      </c>
      <c r="I101" s="174">
        <v>0</v>
      </c>
      <c r="J101" s="174">
        <v>0</v>
      </c>
      <c r="K101" s="174">
        <v>0</v>
      </c>
      <c r="L101" s="174">
        <v>4</v>
      </c>
      <c r="M101" s="174">
        <v>11</v>
      </c>
      <c r="N101" s="174">
        <v>15</v>
      </c>
      <c r="O101" s="174">
        <v>1</v>
      </c>
      <c r="P101" s="174">
        <v>14</v>
      </c>
      <c r="Q101" s="174">
        <v>8</v>
      </c>
      <c r="R101" s="174">
        <v>22</v>
      </c>
      <c r="S101" s="174">
        <v>1</v>
      </c>
      <c r="T101" s="174">
        <v>18</v>
      </c>
      <c r="U101" s="174">
        <v>19</v>
      </c>
      <c r="V101" s="174">
        <v>37</v>
      </c>
      <c r="W101" s="174">
        <v>2</v>
      </c>
    </row>
    <row r="102" spans="1:23" x14ac:dyDescent="0.55000000000000004">
      <c r="A102" s="170">
        <f t="shared" si="8"/>
        <v>94</v>
      </c>
      <c r="B102" s="171">
        <v>53010134</v>
      </c>
      <c r="C102" s="172" t="s">
        <v>267</v>
      </c>
      <c r="D102" s="173">
        <v>15</v>
      </c>
      <c r="E102" s="173">
        <v>9</v>
      </c>
      <c r="F102" s="173">
        <v>24</v>
      </c>
      <c r="G102" s="173">
        <v>7</v>
      </c>
      <c r="H102" s="174">
        <v>0</v>
      </c>
      <c r="I102" s="174">
        <v>0</v>
      </c>
      <c r="J102" s="174">
        <v>0</v>
      </c>
      <c r="K102" s="174">
        <v>0</v>
      </c>
      <c r="L102" s="174">
        <v>2</v>
      </c>
      <c r="M102" s="174">
        <v>2</v>
      </c>
      <c r="N102" s="174">
        <v>4</v>
      </c>
      <c r="O102" s="174">
        <v>1</v>
      </c>
      <c r="P102" s="174">
        <v>0</v>
      </c>
      <c r="Q102" s="174">
        <v>0</v>
      </c>
      <c r="R102" s="174">
        <v>0</v>
      </c>
      <c r="S102" s="174">
        <v>0</v>
      </c>
      <c r="T102" s="174">
        <v>2</v>
      </c>
      <c r="U102" s="174">
        <v>2</v>
      </c>
      <c r="V102" s="174">
        <v>4</v>
      </c>
      <c r="W102" s="174">
        <v>1</v>
      </c>
    </row>
    <row r="103" spans="1:23" x14ac:dyDescent="0.55000000000000004">
      <c r="A103" s="170">
        <f t="shared" si="8"/>
        <v>95</v>
      </c>
      <c r="B103" s="171">
        <v>53010135</v>
      </c>
      <c r="C103" s="172" t="s">
        <v>268</v>
      </c>
      <c r="D103" s="173">
        <v>24</v>
      </c>
      <c r="E103" s="173">
        <v>19</v>
      </c>
      <c r="F103" s="173">
        <v>43</v>
      </c>
      <c r="G103" s="173">
        <v>8</v>
      </c>
      <c r="H103" s="174">
        <v>0</v>
      </c>
      <c r="I103" s="174">
        <v>0</v>
      </c>
      <c r="J103" s="174">
        <v>0</v>
      </c>
      <c r="K103" s="174">
        <v>0</v>
      </c>
      <c r="L103" s="174">
        <v>3</v>
      </c>
      <c r="M103" s="174">
        <v>2</v>
      </c>
      <c r="N103" s="174">
        <v>5</v>
      </c>
      <c r="O103" s="174">
        <v>1</v>
      </c>
      <c r="P103" s="174">
        <v>3</v>
      </c>
      <c r="Q103" s="174">
        <v>0</v>
      </c>
      <c r="R103" s="174">
        <v>3</v>
      </c>
      <c r="S103" s="174">
        <v>1</v>
      </c>
      <c r="T103" s="174">
        <v>6</v>
      </c>
      <c r="U103" s="174">
        <v>2</v>
      </c>
      <c r="V103" s="174">
        <v>8</v>
      </c>
      <c r="W103" s="174">
        <v>2</v>
      </c>
    </row>
    <row r="104" spans="1:23" x14ac:dyDescent="0.55000000000000004">
      <c r="A104" s="170">
        <f t="shared" si="8"/>
        <v>96</v>
      </c>
      <c r="B104" s="171">
        <v>53010136</v>
      </c>
      <c r="C104" s="172" t="s">
        <v>269</v>
      </c>
      <c r="D104" s="173">
        <v>29</v>
      </c>
      <c r="E104" s="173">
        <v>16</v>
      </c>
      <c r="F104" s="173">
        <v>45</v>
      </c>
      <c r="G104" s="173">
        <v>8</v>
      </c>
      <c r="H104" s="174">
        <v>0</v>
      </c>
      <c r="I104" s="174">
        <v>0</v>
      </c>
      <c r="J104" s="174">
        <v>0</v>
      </c>
      <c r="K104" s="174">
        <v>0</v>
      </c>
      <c r="L104" s="174">
        <v>2</v>
      </c>
      <c r="M104" s="174">
        <v>3</v>
      </c>
      <c r="N104" s="174">
        <v>5</v>
      </c>
      <c r="O104" s="174">
        <v>1</v>
      </c>
      <c r="P104" s="174">
        <v>3</v>
      </c>
      <c r="Q104" s="174">
        <v>5</v>
      </c>
      <c r="R104" s="174">
        <v>8</v>
      </c>
      <c r="S104" s="174">
        <v>1</v>
      </c>
      <c r="T104" s="174">
        <v>5</v>
      </c>
      <c r="U104" s="174">
        <v>8</v>
      </c>
      <c r="V104" s="174">
        <v>13</v>
      </c>
      <c r="W104" s="174">
        <v>2</v>
      </c>
    </row>
    <row r="105" spans="1:23" x14ac:dyDescent="0.55000000000000004">
      <c r="A105" s="170">
        <f t="shared" si="8"/>
        <v>97</v>
      </c>
      <c r="B105" s="171">
        <v>53010137</v>
      </c>
      <c r="C105" s="172" t="s">
        <v>270</v>
      </c>
      <c r="D105" s="173">
        <v>14</v>
      </c>
      <c r="E105" s="173">
        <v>18</v>
      </c>
      <c r="F105" s="173">
        <v>32</v>
      </c>
      <c r="G105" s="173">
        <v>8</v>
      </c>
      <c r="H105" s="174">
        <v>0</v>
      </c>
      <c r="I105" s="174">
        <v>0</v>
      </c>
      <c r="J105" s="174">
        <v>0</v>
      </c>
      <c r="K105" s="174">
        <v>0</v>
      </c>
      <c r="L105" s="174">
        <v>1</v>
      </c>
      <c r="M105" s="174">
        <v>2</v>
      </c>
      <c r="N105" s="174">
        <v>3</v>
      </c>
      <c r="O105" s="174">
        <v>1</v>
      </c>
      <c r="P105" s="174">
        <v>4</v>
      </c>
      <c r="Q105" s="174">
        <v>1</v>
      </c>
      <c r="R105" s="174">
        <v>5</v>
      </c>
      <c r="S105" s="174">
        <v>1</v>
      </c>
      <c r="T105" s="174">
        <v>5</v>
      </c>
      <c r="U105" s="174">
        <v>3</v>
      </c>
      <c r="V105" s="174">
        <v>8</v>
      </c>
      <c r="W105" s="174">
        <v>2</v>
      </c>
    </row>
    <row r="106" spans="1:23" x14ac:dyDescent="0.55000000000000004">
      <c r="A106" s="170">
        <f t="shared" si="8"/>
        <v>98</v>
      </c>
      <c r="B106" s="171">
        <v>53010138</v>
      </c>
      <c r="C106" s="172" t="s">
        <v>271</v>
      </c>
      <c r="D106" s="173">
        <v>48</v>
      </c>
      <c r="E106" s="173">
        <v>43</v>
      </c>
      <c r="F106" s="173">
        <v>91</v>
      </c>
      <c r="G106" s="173">
        <v>8</v>
      </c>
      <c r="H106" s="174">
        <v>0</v>
      </c>
      <c r="I106" s="174">
        <v>0</v>
      </c>
      <c r="J106" s="174">
        <v>0</v>
      </c>
      <c r="K106" s="174">
        <v>0</v>
      </c>
      <c r="L106" s="174">
        <v>4</v>
      </c>
      <c r="M106" s="174">
        <v>3</v>
      </c>
      <c r="N106" s="174">
        <v>7</v>
      </c>
      <c r="O106" s="174">
        <v>1</v>
      </c>
      <c r="P106" s="174">
        <v>7</v>
      </c>
      <c r="Q106" s="174">
        <v>2</v>
      </c>
      <c r="R106" s="174">
        <v>9</v>
      </c>
      <c r="S106" s="174">
        <v>1</v>
      </c>
      <c r="T106" s="174">
        <v>11</v>
      </c>
      <c r="U106" s="174">
        <v>5</v>
      </c>
      <c r="V106" s="174">
        <v>16</v>
      </c>
      <c r="W106" s="174">
        <v>2</v>
      </c>
    </row>
    <row r="107" spans="1:23" ht="27" customHeight="1" x14ac:dyDescent="0.55000000000000004">
      <c r="A107" s="170">
        <f t="shared" si="8"/>
        <v>99</v>
      </c>
      <c r="B107" s="171">
        <v>53010139</v>
      </c>
      <c r="C107" s="172" t="s">
        <v>272</v>
      </c>
      <c r="D107" s="173">
        <v>53</v>
      </c>
      <c r="E107" s="173">
        <v>44</v>
      </c>
      <c r="F107" s="173">
        <v>97</v>
      </c>
      <c r="G107" s="173">
        <v>8</v>
      </c>
      <c r="H107" s="174">
        <v>0</v>
      </c>
      <c r="I107" s="174">
        <v>0</v>
      </c>
      <c r="J107" s="174">
        <v>0</v>
      </c>
      <c r="K107" s="174">
        <v>0</v>
      </c>
      <c r="L107" s="174">
        <v>6</v>
      </c>
      <c r="M107" s="174">
        <v>2</v>
      </c>
      <c r="N107" s="174">
        <v>8</v>
      </c>
      <c r="O107" s="174">
        <v>1</v>
      </c>
      <c r="P107" s="174">
        <v>5</v>
      </c>
      <c r="Q107" s="174">
        <v>3</v>
      </c>
      <c r="R107" s="174">
        <v>8</v>
      </c>
      <c r="S107" s="174">
        <v>1</v>
      </c>
      <c r="T107" s="174">
        <v>11</v>
      </c>
      <c r="U107" s="174">
        <v>5</v>
      </c>
      <c r="V107" s="174">
        <v>16</v>
      </c>
      <c r="W107" s="174">
        <v>2</v>
      </c>
    </row>
    <row r="108" spans="1:23" x14ac:dyDescent="0.55000000000000004">
      <c r="A108" s="170">
        <f t="shared" si="8"/>
        <v>100</v>
      </c>
      <c r="B108" s="171">
        <v>53010140</v>
      </c>
      <c r="C108" s="172" t="s">
        <v>273</v>
      </c>
      <c r="D108" s="173">
        <v>86</v>
      </c>
      <c r="E108" s="173">
        <v>82</v>
      </c>
      <c r="F108" s="173">
        <v>168</v>
      </c>
      <c r="G108" s="173">
        <v>12</v>
      </c>
      <c r="H108" s="174">
        <v>6</v>
      </c>
      <c r="I108" s="174">
        <v>4</v>
      </c>
      <c r="J108" s="174">
        <v>10</v>
      </c>
      <c r="K108" s="174">
        <v>1</v>
      </c>
      <c r="L108" s="174">
        <v>6</v>
      </c>
      <c r="M108" s="174">
        <v>3</v>
      </c>
      <c r="N108" s="174">
        <v>9</v>
      </c>
      <c r="O108" s="174">
        <v>1</v>
      </c>
      <c r="P108" s="174">
        <v>5</v>
      </c>
      <c r="Q108" s="174">
        <v>3</v>
      </c>
      <c r="R108" s="174">
        <v>8</v>
      </c>
      <c r="S108" s="174">
        <v>1</v>
      </c>
      <c r="T108" s="174">
        <v>17</v>
      </c>
      <c r="U108" s="174">
        <v>10</v>
      </c>
      <c r="V108" s="174">
        <v>27</v>
      </c>
      <c r="W108" s="174">
        <v>3</v>
      </c>
    </row>
    <row r="109" spans="1:23" x14ac:dyDescent="0.55000000000000004">
      <c r="A109" s="170">
        <f t="shared" si="8"/>
        <v>101</v>
      </c>
      <c r="B109" s="171">
        <v>53010141</v>
      </c>
      <c r="C109" s="172" t="s">
        <v>274</v>
      </c>
      <c r="D109" s="173">
        <v>20</v>
      </c>
      <c r="E109" s="173">
        <v>13</v>
      </c>
      <c r="F109" s="173">
        <v>33</v>
      </c>
      <c r="G109" s="173">
        <v>9</v>
      </c>
      <c r="H109" s="174">
        <v>6</v>
      </c>
      <c r="I109" s="174">
        <v>2</v>
      </c>
      <c r="J109" s="174">
        <v>8</v>
      </c>
      <c r="K109" s="174">
        <v>1</v>
      </c>
      <c r="L109" s="174">
        <v>1</v>
      </c>
      <c r="M109" s="174">
        <v>1</v>
      </c>
      <c r="N109" s="174">
        <v>2</v>
      </c>
      <c r="O109" s="174">
        <v>1</v>
      </c>
      <c r="P109" s="174">
        <v>2</v>
      </c>
      <c r="Q109" s="174">
        <v>1</v>
      </c>
      <c r="R109" s="174">
        <v>3</v>
      </c>
      <c r="S109" s="174">
        <v>1</v>
      </c>
      <c r="T109" s="174">
        <v>9</v>
      </c>
      <c r="U109" s="174">
        <v>4</v>
      </c>
      <c r="V109" s="174">
        <v>13</v>
      </c>
      <c r="W109" s="174">
        <v>3</v>
      </c>
    </row>
    <row r="110" spans="1:23" x14ac:dyDescent="0.55000000000000004">
      <c r="A110" s="170">
        <f t="shared" si="8"/>
        <v>102</v>
      </c>
      <c r="B110" s="171">
        <v>53010142</v>
      </c>
      <c r="C110" s="172" t="s">
        <v>275</v>
      </c>
      <c r="D110" s="173">
        <v>15</v>
      </c>
      <c r="E110" s="173">
        <v>27</v>
      </c>
      <c r="F110" s="173">
        <v>42</v>
      </c>
      <c r="G110" s="173">
        <v>9</v>
      </c>
      <c r="H110" s="174">
        <v>1</v>
      </c>
      <c r="I110" s="174">
        <v>0</v>
      </c>
      <c r="J110" s="174">
        <v>1</v>
      </c>
      <c r="K110" s="174">
        <v>1</v>
      </c>
      <c r="L110" s="174">
        <v>0</v>
      </c>
      <c r="M110" s="174">
        <v>1</v>
      </c>
      <c r="N110" s="174">
        <v>1</v>
      </c>
      <c r="O110" s="174">
        <v>1</v>
      </c>
      <c r="P110" s="174">
        <v>2</v>
      </c>
      <c r="Q110" s="174">
        <v>4</v>
      </c>
      <c r="R110" s="174">
        <v>6</v>
      </c>
      <c r="S110" s="174">
        <v>1</v>
      </c>
      <c r="T110" s="174">
        <v>3</v>
      </c>
      <c r="U110" s="174">
        <v>5</v>
      </c>
      <c r="V110" s="174">
        <v>8</v>
      </c>
      <c r="W110" s="174">
        <v>3</v>
      </c>
    </row>
    <row r="111" spans="1:23" x14ac:dyDescent="0.55000000000000004">
      <c r="A111" s="170">
        <f t="shared" si="8"/>
        <v>103</v>
      </c>
      <c r="B111" s="171">
        <v>53010143</v>
      </c>
      <c r="C111" s="172" t="s">
        <v>276</v>
      </c>
      <c r="D111" s="173">
        <v>19</v>
      </c>
      <c r="E111" s="173">
        <v>19</v>
      </c>
      <c r="F111" s="173">
        <v>38</v>
      </c>
      <c r="G111" s="173">
        <v>9</v>
      </c>
      <c r="H111" s="174">
        <v>1</v>
      </c>
      <c r="I111" s="174">
        <v>4</v>
      </c>
      <c r="J111" s="174">
        <v>5</v>
      </c>
      <c r="K111" s="174">
        <v>1</v>
      </c>
      <c r="L111" s="174">
        <v>3</v>
      </c>
      <c r="M111" s="174">
        <v>0</v>
      </c>
      <c r="N111" s="174">
        <v>3</v>
      </c>
      <c r="O111" s="174">
        <v>1</v>
      </c>
      <c r="P111" s="174">
        <v>0</v>
      </c>
      <c r="Q111" s="174">
        <v>1</v>
      </c>
      <c r="R111" s="174">
        <v>1</v>
      </c>
      <c r="S111" s="174">
        <v>1</v>
      </c>
      <c r="T111" s="174">
        <v>4</v>
      </c>
      <c r="U111" s="174">
        <v>5</v>
      </c>
      <c r="V111" s="174">
        <v>9</v>
      </c>
      <c r="W111" s="174">
        <v>3</v>
      </c>
    </row>
    <row r="112" spans="1:23" x14ac:dyDescent="0.55000000000000004">
      <c r="A112" s="170">
        <f t="shared" si="8"/>
        <v>104</v>
      </c>
      <c r="B112" s="171">
        <v>53010145</v>
      </c>
      <c r="C112" s="172" t="s">
        <v>277</v>
      </c>
      <c r="D112" s="173">
        <v>22</v>
      </c>
      <c r="E112" s="173">
        <v>28</v>
      </c>
      <c r="F112" s="173">
        <v>50</v>
      </c>
      <c r="G112" s="173">
        <v>8</v>
      </c>
      <c r="H112" s="174">
        <v>0</v>
      </c>
      <c r="I112" s="174">
        <v>0</v>
      </c>
      <c r="J112" s="174">
        <v>0</v>
      </c>
      <c r="K112" s="174">
        <v>0</v>
      </c>
      <c r="L112" s="174">
        <v>1</v>
      </c>
      <c r="M112" s="174">
        <v>3</v>
      </c>
      <c r="N112" s="174">
        <v>4</v>
      </c>
      <c r="O112" s="174">
        <v>1</v>
      </c>
      <c r="P112" s="174">
        <v>4</v>
      </c>
      <c r="Q112" s="174">
        <v>3</v>
      </c>
      <c r="R112" s="174">
        <v>7</v>
      </c>
      <c r="S112" s="174">
        <v>1</v>
      </c>
      <c r="T112" s="174">
        <v>5</v>
      </c>
      <c r="U112" s="174">
        <v>6</v>
      </c>
      <c r="V112" s="174">
        <v>11</v>
      </c>
      <c r="W112" s="174">
        <v>2</v>
      </c>
    </row>
    <row r="113" spans="1:23" x14ac:dyDescent="0.55000000000000004">
      <c r="A113" s="170">
        <f t="shared" si="8"/>
        <v>105</v>
      </c>
      <c r="B113" s="171">
        <v>53010146</v>
      </c>
      <c r="C113" s="172" t="s">
        <v>30</v>
      </c>
      <c r="D113" s="173">
        <v>23</v>
      </c>
      <c r="E113" s="173">
        <v>17</v>
      </c>
      <c r="F113" s="173">
        <v>40</v>
      </c>
      <c r="G113" s="173">
        <v>8</v>
      </c>
      <c r="H113" s="174">
        <v>0</v>
      </c>
      <c r="I113" s="174">
        <v>0</v>
      </c>
      <c r="J113" s="174">
        <v>0</v>
      </c>
      <c r="K113" s="174">
        <v>0</v>
      </c>
      <c r="L113" s="174">
        <v>2</v>
      </c>
      <c r="M113" s="174">
        <v>1</v>
      </c>
      <c r="N113" s="174">
        <v>3</v>
      </c>
      <c r="O113" s="174">
        <v>1</v>
      </c>
      <c r="P113" s="174">
        <v>2</v>
      </c>
      <c r="Q113" s="174">
        <v>2</v>
      </c>
      <c r="R113" s="174">
        <v>4</v>
      </c>
      <c r="S113" s="174">
        <v>1</v>
      </c>
      <c r="T113" s="174">
        <v>4</v>
      </c>
      <c r="U113" s="174">
        <v>3</v>
      </c>
      <c r="V113" s="174">
        <v>7</v>
      </c>
      <c r="W113" s="174">
        <v>2</v>
      </c>
    </row>
    <row r="114" spans="1:23" x14ac:dyDescent="0.55000000000000004">
      <c r="A114" s="177">
        <f t="shared" si="8"/>
        <v>106</v>
      </c>
      <c r="B114" s="178">
        <v>53010147</v>
      </c>
      <c r="C114" s="179" t="s">
        <v>31</v>
      </c>
      <c r="D114" s="180">
        <v>39</v>
      </c>
      <c r="E114" s="180">
        <v>24</v>
      </c>
      <c r="F114" s="180">
        <v>63</v>
      </c>
      <c r="G114" s="180">
        <v>8</v>
      </c>
      <c r="H114" s="181">
        <v>0</v>
      </c>
      <c r="I114" s="181">
        <v>0</v>
      </c>
      <c r="J114" s="181">
        <v>0</v>
      </c>
      <c r="K114" s="181">
        <v>0</v>
      </c>
      <c r="L114" s="181">
        <v>5</v>
      </c>
      <c r="M114" s="181">
        <v>3</v>
      </c>
      <c r="N114" s="181">
        <v>8</v>
      </c>
      <c r="O114" s="181">
        <v>1</v>
      </c>
      <c r="P114" s="181">
        <v>5</v>
      </c>
      <c r="Q114" s="181">
        <v>4</v>
      </c>
      <c r="R114" s="181">
        <v>9</v>
      </c>
      <c r="S114" s="181">
        <v>1</v>
      </c>
      <c r="T114" s="181">
        <v>10</v>
      </c>
      <c r="U114" s="181">
        <v>7</v>
      </c>
      <c r="V114" s="181">
        <v>17</v>
      </c>
      <c r="W114" s="181">
        <v>2</v>
      </c>
    </row>
    <row r="115" spans="1:23" s="149" customFormat="1" x14ac:dyDescent="0.55000000000000004">
      <c r="A115" s="147"/>
      <c r="B115" s="147"/>
      <c r="C115" s="147" t="s">
        <v>654</v>
      </c>
      <c r="D115" s="148">
        <f t="shared" ref="D115:W115" si="9">SUM(D73:D114)</f>
        <v>2385</v>
      </c>
      <c r="E115" s="148">
        <f t="shared" si="9"/>
        <v>2213</v>
      </c>
      <c r="F115" s="148">
        <f t="shared" si="9"/>
        <v>4598</v>
      </c>
      <c r="G115" s="148">
        <f t="shared" si="9"/>
        <v>395</v>
      </c>
      <c r="H115" s="148">
        <f t="shared" si="9"/>
        <v>14</v>
      </c>
      <c r="I115" s="148">
        <f t="shared" si="9"/>
        <v>10</v>
      </c>
      <c r="J115" s="148">
        <f t="shared" si="9"/>
        <v>24</v>
      </c>
      <c r="K115" s="148">
        <f t="shared" si="9"/>
        <v>4</v>
      </c>
      <c r="L115" s="148">
        <f t="shared" si="9"/>
        <v>208</v>
      </c>
      <c r="M115" s="148">
        <f t="shared" si="9"/>
        <v>197</v>
      </c>
      <c r="N115" s="148">
        <f t="shared" si="9"/>
        <v>405</v>
      </c>
      <c r="O115" s="148">
        <f t="shared" si="9"/>
        <v>45</v>
      </c>
      <c r="P115" s="148">
        <f t="shared" si="9"/>
        <v>225</v>
      </c>
      <c r="Q115" s="148">
        <f t="shared" si="9"/>
        <v>211</v>
      </c>
      <c r="R115" s="148">
        <f t="shared" si="9"/>
        <v>436</v>
      </c>
      <c r="S115" s="148">
        <f t="shared" si="9"/>
        <v>44</v>
      </c>
      <c r="T115" s="148">
        <f t="shared" si="9"/>
        <v>447</v>
      </c>
      <c r="U115" s="148">
        <f t="shared" si="9"/>
        <v>418</v>
      </c>
      <c r="V115" s="148">
        <f t="shared" si="9"/>
        <v>865</v>
      </c>
      <c r="W115" s="148">
        <f t="shared" si="9"/>
        <v>93</v>
      </c>
    </row>
    <row r="116" spans="1:23" x14ac:dyDescent="0.55000000000000004">
      <c r="A116" s="145"/>
      <c r="B116" s="145"/>
      <c r="C116" s="146" t="s">
        <v>655</v>
      </c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</row>
    <row r="117" spans="1:23" x14ac:dyDescent="0.55000000000000004">
      <c r="A117" s="140">
        <f>A114+1</f>
        <v>107</v>
      </c>
      <c r="B117" s="158">
        <v>53010150</v>
      </c>
      <c r="C117" s="159" t="s">
        <v>278</v>
      </c>
      <c r="D117" s="142">
        <v>36</v>
      </c>
      <c r="E117" s="142">
        <v>38</v>
      </c>
      <c r="F117" s="142">
        <v>74</v>
      </c>
      <c r="G117" s="142">
        <v>8</v>
      </c>
      <c r="H117" s="143">
        <v>0</v>
      </c>
      <c r="I117" s="143">
        <v>0</v>
      </c>
      <c r="J117" s="143">
        <v>0</v>
      </c>
      <c r="K117" s="143">
        <v>0</v>
      </c>
      <c r="L117" s="143">
        <v>3</v>
      </c>
      <c r="M117" s="143">
        <v>1</v>
      </c>
      <c r="N117" s="143">
        <v>4</v>
      </c>
      <c r="O117" s="143">
        <v>1</v>
      </c>
      <c r="P117" s="143">
        <v>5</v>
      </c>
      <c r="Q117" s="143">
        <v>4</v>
      </c>
      <c r="R117" s="143">
        <v>9</v>
      </c>
      <c r="S117" s="143">
        <v>1</v>
      </c>
      <c r="T117" s="143">
        <v>8</v>
      </c>
      <c r="U117" s="143">
        <v>5</v>
      </c>
      <c r="V117" s="143">
        <v>13</v>
      </c>
      <c r="W117" s="143">
        <v>2</v>
      </c>
    </row>
    <row r="118" spans="1:23" x14ac:dyDescent="0.55000000000000004">
      <c r="A118" s="140">
        <f>A117+1</f>
        <v>108</v>
      </c>
      <c r="B118" s="158">
        <v>53010151</v>
      </c>
      <c r="C118" s="159" t="s">
        <v>279</v>
      </c>
      <c r="D118" s="142">
        <v>24</v>
      </c>
      <c r="E118" s="142">
        <v>16</v>
      </c>
      <c r="F118" s="142">
        <v>40</v>
      </c>
      <c r="G118" s="142">
        <v>8</v>
      </c>
      <c r="H118" s="143">
        <v>0</v>
      </c>
      <c r="I118" s="143">
        <v>0</v>
      </c>
      <c r="J118" s="143">
        <v>0</v>
      </c>
      <c r="K118" s="143">
        <v>0</v>
      </c>
      <c r="L118" s="143">
        <v>6</v>
      </c>
      <c r="M118" s="143">
        <v>1</v>
      </c>
      <c r="N118" s="143">
        <v>7</v>
      </c>
      <c r="O118" s="143">
        <v>1</v>
      </c>
      <c r="P118" s="143">
        <v>5</v>
      </c>
      <c r="Q118" s="143">
        <v>1</v>
      </c>
      <c r="R118" s="143">
        <v>6</v>
      </c>
      <c r="S118" s="143">
        <v>1</v>
      </c>
      <c r="T118" s="143">
        <v>11</v>
      </c>
      <c r="U118" s="143">
        <v>2</v>
      </c>
      <c r="V118" s="143">
        <v>13</v>
      </c>
      <c r="W118" s="143">
        <v>2</v>
      </c>
    </row>
    <row r="119" spans="1:23" x14ac:dyDescent="0.55000000000000004">
      <c r="A119" s="140">
        <f t="shared" ref="A119:A130" si="10">A118+1</f>
        <v>109</v>
      </c>
      <c r="B119" s="158">
        <v>53010152</v>
      </c>
      <c r="C119" s="159" t="s">
        <v>280</v>
      </c>
      <c r="D119" s="142">
        <v>27</v>
      </c>
      <c r="E119" s="142">
        <v>13</v>
      </c>
      <c r="F119" s="142">
        <v>40</v>
      </c>
      <c r="G119" s="142">
        <v>7</v>
      </c>
      <c r="H119" s="143">
        <v>0</v>
      </c>
      <c r="I119" s="143">
        <v>0</v>
      </c>
      <c r="J119" s="143">
        <v>0</v>
      </c>
      <c r="K119" s="143">
        <v>0</v>
      </c>
      <c r="L119" s="143">
        <v>2</v>
      </c>
      <c r="M119" s="143">
        <v>3</v>
      </c>
      <c r="N119" s="143">
        <v>5</v>
      </c>
      <c r="O119" s="143">
        <v>1</v>
      </c>
      <c r="P119" s="143">
        <v>0</v>
      </c>
      <c r="Q119" s="143">
        <v>0</v>
      </c>
      <c r="R119" s="143">
        <v>0</v>
      </c>
      <c r="S119" s="143">
        <v>0</v>
      </c>
      <c r="T119" s="143">
        <v>2</v>
      </c>
      <c r="U119" s="143">
        <v>3</v>
      </c>
      <c r="V119" s="143">
        <v>5</v>
      </c>
      <c r="W119" s="143">
        <v>1</v>
      </c>
    </row>
    <row r="120" spans="1:23" x14ac:dyDescent="0.55000000000000004">
      <c r="A120" s="140">
        <f t="shared" si="10"/>
        <v>110</v>
      </c>
      <c r="B120" s="158">
        <v>53010155</v>
      </c>
      <c r="C120" s="159" t="s">
        <v>282</v>
      </c>
      <c r="D120" s="142">
        <v>22</v>
      </c>
      <c r="E120" s="142">
        <v>20</v>
      </c>
      <c r="F120" s="142">
        <v>42</v>
      </c>
      <c r="G120" s="142">
        <v>8</v>
      </c>
      <c r="H120" s="143">
        <v>0</v>
      </c>
      <c r="I120" s="143">
        <v>0</v>
      </c>
      <c r="J120" s="143">
        <v>0</v>
      </c>
      <c r="K120" s="143">
        <v>0</v>
      </c>
      <c r="L120" s="143">
        <v>2</v>
      </c>
      <c r="M120" s="143">
        <v>0</v>
      </c>
      <c r="N120" s="143">
        <v>2</v>
      </c>
      <c r="O120" s="143">
        <v>1</v>
      </c>
      <c r="P120" s="143">
        <v>2</v>
      </c>
      <c r="Q120" s="143">
        <v>3</v>
      </c>
      <c r="R120" s="143">
        <v>5</v>
      </c>
      <c r="S120" s="143">
        <v>1</v>
      </c>
      <c r="T120" s="143">
        <v>4</v>
      </c>
      <c r="U120" s="143">
        <v>3</v>
      </c>
      <c r="V120" s="143">
        <v>7</v>
      </c>
      <c r="W120" s="143">
        <v>2</v>
      </c>
    </row>
    <row r="121" spans="1:23" x14ac:dyDescent="0.55000000000000004">
      <c r="A121" s="140">
        <f t="shared" si="10"/>
        <v>111</v>
      </c>
      <c r="B121" s="158">
        <v>53010156</v>
      </c>
      <c r="C121" s="159" t="s">
        <v>283</v>
      </c>
      <c r="D121" s="142">
        <v>91</v>
      </c>
      <c r="E121" s="142">
        <v>67</v>
      </c>
      <c r="F121" s="142">
        <v>158</v>
      </c>
      <c r="G121" s="142">
        <v>8</v>
      </c>
      <c r="H121" s="143">
        <v>0</v>
      </c>
      <c r="I121" s="143">
        <v>0</v>
      </c>
      <c r="J121" s="143">
        <v>0</v>
      </c>
      <c r="K121" s="143">
        <v>0</v>
      </c>
      <c r="L121" s="143">
        <v>8</v>
      </c>
      <c r="M121" s="143">
        <v>4</v>
      </c>
      <c r="N121" s="143">
        <v>12</v>
      </c>
      <c r="O121" s="143">
        <v>1</v>
      </c>
      <c r="P121" s="143">
        <v>15</v>
      </c>
      <c r="Q121" s="143">
        <v>14</v>
      </c>
      <c r="R121" s="143">
        <v>29</v>
      </c>
      <c r="S121" s="143">
        <v>1</v>
      </c>
      <c r="T121" s="143">
        <v>23</v>
      </c>
      <c r="U121" s="143">
        <v>18</v>
      </c>
      <c r="V121" s="143">
        <v>41</v>
      </c>
      <c r="W121" s="143">
        <v>2</v>
      </c>
    </row>
    <row r="122" spans="1:23" x14ac:dyDescent="0.55000000000000004">
      <c r="A122" s="140">
        <f t="shared" si="10"/>
        <v>112</v>
      </c>
      <c r="B122" s="158">
        <v>53010160</v>
      </c>
      <c r="C122" s="159" t="s">
        <v>656</v>
      </c>
      <c r="D122" s="142">
        <v>127</v>
      </c>
      <c r="E122" s="142">
        <v>96</v>
      </c>
      <c r="F122" s="142">
        <v>223</v>
      </c>
      <c r="G122" s="142">
        <v>11</v>
      </c>
      <c r="H122" s="143">
        <v>0</v>
      </c>
      <c r="I122" s="143">
        <v>0</v>
      </c>
      <c r="J122" s="143">
        <v>0</v>
      </c>
      <c r="K122" s="143">
        <v>0</v>
      </c>
      <c r="L122" s="143">
        <v>6</v>
      </c>
      <c r="M122" s="143">
        <v>11</v>
      </c>
      <c r="N122" s="143">
        <v>17</v>
      </c>
      <c r="O122" s="143">
        <v>1</v>
      </c>
      <c r="P122" s="143">
        <v>14</v>
      </c>
      <c r="Q122" s="143">
        <v>10</v>
      </c>
      <c r="R122" s="143">
        <v>24</v>
      </c>
      <c r="S122" s="143">
        <v>1</v>
      </c>
      <c r="T122" s="143">
        <v>20</v>
      </c>
      <c r="U122" s="143">
        <v>21</v>
      </c>
      <c r="V122" s="143">
        <v>41</v>
      </c>
      <c r="W122" s="143">
        <v>2</v>
      </c>
    </row>
    <row r="123" spans="1:23" x14ac:dyDescent="0.55000000000000004">
      <c r="A123" s="140">
        <f t="shared" si="10"/>
        <v>113</v>
      </c>
      <c r="B123" s="158">
        <v>53010162</v>
      </c>
      <c r="C123" s="159" t="s">
        <v>284</v>
      </c>
      <c r="D123" s="142">
        <v>89</v>
      </c>
      <c r="E123" s="142">
        <v>85</v>
      </c>
      <c r="F123" s="142">
        <v>174</v>
      </c>
      <c r="G123" s="142">
        <v>9</v>
      </c>
      <c r="H123" s="143">
        <v>0</v>
      </c>
      <c r="I123" s="143">
        <v>0</v>
      </c>
      <c r="J123" s="143">
        <v>0</v>
      </c>
      <c r="K123" s="143">
        <v>0</v>
      </c>
      <c r="L123" s="143">
        <v>9</v>
      </c>
      <c r="M123" s="143">
        <v>13</v>
      </c>
      <c r="N123" s="143">
        <v>22</v>
      </c>
      <c r="O123" s="143">
        <v>1</v>
      </c>
      <c r="P123" s="143">
        <v>8</v>
      </c>
      <c r="Q123" s="143">
        <v>12</v>
      </c>
      <c r="R123" s="143">
        <v>20</v>
      </c>
      <c r="S123" s="143">
        <v>1</v>
      </c>
      <c r="T123" s="143">
        <v>17</v>
      </c>
      <c r="U123" s="143">
        <v>25</v>
      </c>
      <c r="V123" s="143">
        <v>42</v>
      </c>
      <c r="W123" s="143">
        <v>2</v>
      </c>
    </row>
    <row r="124" spans="1:23" x14ac:dyDescent="0.55000000000000004">
      <c r="A124" s="140">
        <f t="shared" si="10"/>
        <v>114</v>
      </c>
      <c r="B124" s="158">
        <v>53010164</v>
      </c>
      <c r="C124" s="159" t="s">
        <v>285</v>
      </c>
      <c r="D124" s="142">
        <v>73</v>
      </c>
      <c r="E124" s="142">
        <v>69</v>
      </c>
      <c r="F124" s="142">
        <v>142</v>
      </c>
      <c r="G124" s="142">
        <v>11</v>
      </c>
      <c r="H124" s="143">
        <v>0</v>
      </c>
      <c r="I124" s="143">
        <v>0</v>
      </c>
      <c r="J124" s="143">
        <v>0</v>
      </c>
      <c r="K124" s="143">
        <v>0</v>
      </c>
      <c r="L124" s="143">
        <v>6</v>
      </c>
      <c r="M124" s="143">
        <v>4</v>
      </c>
      <c r="N124" s="143">
        <v>10</v>
      </c>
      <c r="O124" s="143">
        <v>1</v>
      </c>
      <c r="P124" s="143">
        <v>6</v>
      </c>
      <c r="Q124" s="143">
        <v>8</v>
      </c>
      <c r="R124" s="143">
        <v>14</v>
      </c>
      <c r="S124" s="143">
        <v>1</v>
      </c>
      <c r="T124" s="143">
        <v>12</v>
      </c>
      <c r="U124" s="143">
        <v>12</v>
      </c>
      <c r="V124" s="143">
        <v>24</v>
      </c>
      <c r="W124" s="143">
        <v>2</v>
      </c>
    </row>
    <row r="125" spans="1:23" x14ac:dyDescent="0.55000000000000004">
      <c r="A125" s="140">
        <f t="shared" si="10"/>
        <v>115</v>
      </c>
      <c r="B125" s="158">
        <v>53010165</v>
      </c>
      <c r="C125" s="159" t="s">
        <v>286</v>
      </c>
      <c r="D125" s="142">
        <v>21</v>
      </c>
      <c r="E125" s="142">
        <v>12</v>
      </c>
      <c r="F125" s="142">
        <v>33</v>
      </c>
      <c r="G125" s="142">
        <v>7</v>
      </c>
      <c r="H125" s="143">
        <v>0</v>
      </c>
      <c r="I125" s="143">
        <v>0</v>
      </c>
      <c r="J125" s="143">
        <v>0</v>
      </c>
      <c r="K125" s="143">
        <v>0</v>
      </c>
      <c r="L125" s="143">
        <v>5</v>
      </c>
      <c r="M125" s="143">
        <v>3</v>
      </c>
      <c r="N125" s="143">
        <v>8</v>
      </c>
      <c r="O125" s="143">
        <v>1</v>
      </c>
      <c r="P125" s="143">
        <v>0</v>
      </c>
      <c r="Q125" s="143">
        <v>0</v>
      </c>
      <c r="R125" s="143">
        <v>0</v>
      </c>
      <c r="S125" s="143">
        <v>0</v>
      </c>
      <c r="T125" s="143">
        <v>5</v>
      </c>
      <c r="U125" s="143">
        <v>3</v>
      </c>
      <c r="V125" s="143">
        <v>8</v>
      </c>
      <c r="W125" s="143">
        <v>1</v>
      </c>
    </row>
    <row r="126" spans="1:23" x14ac:dyDescent="0.55000000000000004">
      <c r="A126" s="140">
        <f t="shared" si="10"/>
        <v>116</v>
      </c>
      <c r="B126" s="158">
        <v>53010169</v>
      </c>
      <c r="C126" s="159" t="s">
        <v>35</v>
      </c>
      <c r="D126" s="142">
        <v>64</v>
      </c>
      <c r="E126" s="142">
        <v>63</v>
      </c>
      <c r="F126" s="142">
        <v>127</v>
      </c>
      <c r="G126" s="142">
        <v>8</v>
      </c>
      <c r="H126" s="143">
        <v>0</v>
      </c>
      <c r="I126" s="143">
        <v>0</v>
      </c>
      <c r="J126" s="143">
        <v>0</v>
      </c>
      <c r="K126" s="143">
        <v>0</v>
      </c>
      <c r="L126" s="143">
        <v>4</v>
      </c>
      <c r="M126" s="143">
        <v>6</v>
      </c>
      <c r="N126" s="143">
        <v>10</v>
      </c>
      <c r="O126" s="143">
        <v>1</v>
      </c>
      <c r="P126" s="143">
        <v>6</v>
      </c>
      <c r="Q126" s="143">
        <v>5</v>
      </c>
      <c r="R126" s="143">
        <v>11</v>
      </c>
      <c r="S126" s="143">
        <v>1</v>
      </c>
      <c r="T126" s="143">
        <v>10</v>
      </c>
      <c r="U126" s="143">
        <v>11</v>
      </c>
      <c r="V126" s="143">
        <v>21</v>
      </c>
      <c r="W126" s="143">
        <v>2</v>
      </c>
    </row>
    <row r="127" spans="1:23" x14ac:dyDescent="0.55000000000000004">
      <c r="A127" s="140">
        <f t="shared" si="10"/>
        <v>117</v>
      </c>
      <c r="B127" s="158">
        <v>53010173</v>
      </c>
      <c r="C127" s="159" t="s">
        <v>287</v>
      </c>
      <c r="D127" s="142">
        <v>27</v>
      </c>
      <c r="E127" s="142">
        <v>24</v>
      </c>
      <c r="F127" s="142">
        <v>51</v>
      </c>
      <c r="G127" s="142">
        <v>8</v>
      </c>
      <c r="H127" s="143">
        <v>0</v>
      </c>
      <c r="I127" s="143">
        <v>0</v>
      </c>
      <c r="J127" s="143">
        <v>0</v>
      </c>
      <c r="K127" s="143">
        <v>0</v>
      </c>
      <c r="L127" s="143">
        <v>1</v>
      </c>
      <c r="M127" s="143">
        <v>3</v>
      </c>
      <c r="N127" s="143">
        <v>4</v>
      </c>
      <c r="O127" s="143">
        <v>1</v>
      </c>
      <c r="P127" s="143">
        <v>3</v>
      </c>
      <c r="Q127" s="143">
        <v>1</v>
      </c>
      <c r="R127" s="143">
        <v>4</v>
      </c>
      <c r="S127" s="143">
        <v>1</v>
      </c>
      <c r="T127" s="143">
        <v>4</v>
      </c>
      <c r="U127" s="143">
        <v>4</v>
      </c>
      <c r="V127" s="143">
        <v>8</v>
      </c>
      <c r="W127" s="143">
        <v>2</v>
      </c>
    </row>
    <row r="128" spans="1:23" x14ac:dyDescent="0.55000000000000004">
      <c r="A128" s="140">
        <f t="shared" si="10"/>
        <v>118</v>
      </c>
      <c r="B128" s="158">
        <v>53010174</v>
      </c>
      <c r="C128" s="159" t="s">
        <v>288</v>
      </c>
      <c r="D128" s="142">
        <v>19</v>
      </c>
      <c r="E128" s="142">
        <v>9</v>
      </c>
      <c r="F128" s="142">
        <v>28</v>
      </c>
      <c r="G128" s="142">
        <v>7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143">
        <v>5</v>
      </c>
      <c r="Q128" s="143">
        <v>4</v>
      </c>
      <c r="R128" s="143">
        <v>9</v>
      </c>
      <c r="S128" s="143">
        <v>1</v>
      </c>
      <c r="T128" s="143">
        <v>5</v>
      </c>
      <c r="U128" s="143">
        <v>4</v>
      </c>
      <c r="V128" s="143">
        <v>9</v>
      </c>
      <c r="W128" s="143">
        <v>1</v>
      </c>
    </row>
    <row r="129" spans="1:23" x14ac:dyDescent="0.55000000000000004">
      <c r="A129" s="140">
        <f t="shared" si="10"/>
        <v>119</v>
      </c>
      <c r="B129" s="158">
        <v>53010175</v>
      </c>
      <c r="C129" s="159" t="s">
        <v>289</v>
      </c>
      <c r="D129" s="142">
        <v>53</v>
      </c>
      <c r="E129" s="142">
        <v>32</v>
      </c>
      <c r="F129" s="142">
        <v>85</v>
      </c>
      <c r="G129" s="142">
        <v>11</v>
      </c>
      <c r="H129" s="143">
        <v>0</v>
      </c>
      <c r="I129" s="143">
        <v>0</v>
      </c>
      <c r="J129" s="143">
        <v>0</v>
      </c>
      <c r="K129" s="143">
        <v>0</v>
      </c>
      <c r="L129" s="143">
        <v>3</v>
      </c>
      <c r="M129" s="143">
        <v>0</v>
      </c>
      <c r="N129" s="143">
        <v>3</v>
      </c>
      <c r="O129" s="143">
        <v>1</v>
      </c>
      <c r="P129" s="143">
        <v>2</v>
      </c>
      <c r="Q129" s="143">
        <v>3</v>
      </c>
      <c r="R129" s="143">
        <v>5</v>
      </c>
      <c r="S129" s="143">
        <v>1</v>
      </c>
      <c r="T129" s="143">
        <v>5</v>
      </c>
      <c r="U129" s="143">
        <v>3</v>
      </c>
      <c r="V129" s="143">
        <v>8</v>
      </c>
      <c r="W129" s="143">
        <v>2</v>
      </c>
    </row>
    <row r="130" spans="1:23" x14ac:dyDescent="0.55000000000000004">
      <c r="A130" s="140">
        <f t="shared" si="10"/>
        <v>120</v>
      </c>
      <c r="B130" s="160">
        <v>53010176</v>
      </c>
      <c r="C130" s="161" t="s">
        <v>290</v>
      </c>
      <c r="D130" s="153">
        <v>63</v>
      </c>
      <c r="E130" s="153">
        <v>72</v>
      </c>
      <c r="F130" s="153">
        <v>135</v>
      </c>
      <c r="G130" s="153">
        <v>11</v>
      </c>
      <c r="H130" s="154">
        <v>0</v>
      </c>
      <c r="I130" s="154">
        <v>0</v>
      </c>
      <c r="J130" s="154">
        <v>0</v>
      </c>
      <c r="K130" s="154">
        <v>0</v>
      </c>
      <c r="L130" s="154">
        <v>5</v>
      </c>
      <c r="M130" s="154">
        <v>7</v>
      </c>
      <c r="N130" s="154">
        <v>12</v>
      </c>
      <c r="O130" s="154">
        <v>1</v>
      </c>
      <c r="P130" s="154">
        <v>3</v>
      </c>
      <c r="Q130" s="154">
        <v>4</v>
      </c>
      <c r="R130" s="154">
        <v>7</v>
      </c>
      <c r="S130" s="154">
        <v>1</v>
      </c>
      <c r="T130" s="154">
        <v>8</v>
      </c>
      <c r="U130" s="154">
        <v>11</v>
      </c>
      <c r="V130" s="154">
        <v>19</v>
      </c>
      <c r="W130" s="154">
        <v>2</v>
      </c>
    </row>
    <row r="131" spans="1:23" s="149" customFormat="1" x14ac:dyDescent="0.55000000000000004">
      <c r="A131" s="147"/>
      <c r="B131" s="147"/>
      <c r="C131" s="147" t="s">
        <v>657</v>
      </c>
      <c r="D131" s="148">
        <f>SUM(D117:D130)</f>
        <v>736</v>
      </c>
      <c r="E131" s="148">
        <f t="shared" ref="E131:G131" si="11">SUM(E117:E130)</f>
        <v>616</v>
      </c>
      <c r="F131" s="148">
        <f t="shared" si="11"/>
        <v>1352</v>
      </c>
      <c r="G131" s="148">
        <f t="shared" si="11"/>
        <v>122</v>
      </c>
      <c r="H131" s="148">
        <f t="shared" ref="H131" si="12">SUM(H117:H130)</f>
        <v>0</v>
      </c>
      <c r="I131" s="148">
        <f t="shared" ref="I131" si="13">SUM(I117:I130)</f>
        <v>0</v>
      </c>
      <c r="J131" s="148">
        <f t="shared" ref="J131:W131" si="14">SUM(J117:J130)</f>
        <v>0</v>
      </c>
      <c r="K131" s="148">
        <f t="shared" si="14"/>
        <v>0</v>
      </c>
      <c r="L131" s="148">
        <f t="shared" si="14"/>
        <v>60</v>
      </c>
      <c r="M131" s="148">
        <f t="shared" si="14"/>
        <v>56</v>
      </c>
      <c r="N131" s="148">
        <f t="shared" si="14"/>
        <v>116</v>
      </c>
      <c r="O131" s="148">
        <f t="shared" si="14"/>
        <v>13</v>
      </c>
      <c r="P131" s="148">
        <f t="shared" si="14"/>
        <v>74</v>
      </c>
      <c r="Q131" s="148">
        <f t="shared" si="14"/>
        <v>69</v>
      </c>
      <c r="R131" s="148">
        <f t="shared" si="14"/>
        <v>143</v>
      </c>
      <c r="S131" s="148">
        <f t="shared" si="14"/>
        <v>12</v>
      </c>
      <c r="T131" s="148">
        <f t="shared" si="14"/>
        <v>134</v>
      </c>
      <c r="U131" s="148">
        <f t="shared" si="14"/>
        <v>125</v>
      </c>
      <c r="V131" s="148">
        <f t="shared" si="14"/>
        <v>259</v>
      </c>
      <c r="W131" s="148">
        <f t="shared" si="14"/>
        <v>25</v>
      </c>
    </row>
    <row r="132" spans="1:23" x14ac:dyDescent="0.55000000000000004">
      <c r="A132" s="145"/>
      <c r="B132" s="145"/>
      <c r="C132" s="146" t="s">
        <v>658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</row>
    <row r="133" spans="1:23" x14ac:dyDescent="0.55000000000000004">
      <c r="A133" s="140">
        <f>A130+1</f>
        <v>121</v>
      </c>
      <c r="B133" s="158">
        <v>53010178</v>
      </c>
      <c r="C133" s="159" t="s">
        <v>291</v>
      </c>
      <c r="D133" s="142">
        <v>203</v>
      </c>
      <c r="E133" s="142">
        <v>159</v>
      </c>
      <c r="F133" s="142">
        <v>362</v>
      </c>
      <c r="G133" s="142">
        <v>16</v>
      </c>
      <c r="H133" s="143">
        <v>0</v>
      </c>
      <c r="I133" s="143">
        <v>0</v>
      </c>
      <c r="J133" s="143">
        <v>0</v>
      </c>
      <c r="K133" s="143">
        <v>0</v>
      </c>
      <c r="L133" s="143">
        <v>14</v>
      </c>
      <c r="M133" s="143">
        <v>13</v>
      </c>
      <c r="N133" s="143">
        <v>27</v>
      </c>
      <c r="O133" s="143">
        <v>1</v>
      </c>
      <c r="P133" s="143">
        <v>17</v>
      </c>
      <c r="Q133" s="143">
        <v>16</v>
      </c>
      <c r="R133" s="143">
        <v>33</v>
      </c>
      <c r="S133" s="143">
        <v>2</v>
      </c>
      <c r="T133" s="143">
        <v>31</v>
      </c>
      <c r="U133" s="143">
        <v>29</v>
      </c>
      <c r="V133" s="143">
        <v>60</v>
      </c>
      <c r="W133" s="143">
        <v>3</v>
      </c>
    </row>
    <row r="134" spans="1:23" x14ac:dyDescent="0.55000000000000004">
      <c r="A134" s="140">
        <f>A133+1</f>
        <v>122</v>
      </c>
      <c r="B134" s="158">
        <v>53010181</v>
      </c>
      <c r="C134" s="159" t="s">
        <v>38</v>
      </c>
      <c r="D134" s="142">
        <v>106</v>
      </c>
      <c r="E134" s="142">
        <v>120</v>
      </c>
      <c r="F134" s="142">
        <v>226</v>
      </c>
      <c r="G134" s="142">
        <v>8</v>
      </c>
      <c r="H134" s="143">
        <v>0</v>
      </c>
      <c r="I134" s="143">
        <v>0</v>
      </c>
      <c r="J134" s="143">
        <v>0</v>
      </c>
      <c r="K134" s="143">
        <v>0</v>
      </c>
      <c r="L134" s="143">
        <v>16</v>
      </c>
      <c r="M134" s="143">
        <v>23</v>
      </c>
      <c r="N134" s="143">
        <v>39</v>
      </c>
      <c r="O134" s="143">
        <v>1</v>
      </c>
      <c r="P134" s="143">
        <v>13</v>
      </c>
      <c r="Q134" s="143">
        <v>15</v>
      </c>
      <c r="R134" s="143">
        <v>28</v>
      </c>
      <c r="S134" s="143">
        <v>1</v>
      </c>
      <c r="T134" s="143">
        <v>29</v>
      </c>
      <c r="U134" s="143">
        <v>38</v>
      </c>
      <c r="V134" s="143">
        <v>67</v>
      </c>
      <c r="W134" s="143">
        <v>2</v>
      </c>
    </row>
    <row r="135" spans="1:23" x14ac:dyDescent="0.55000000000000004">
      <c r="A135" s="140">
        <f t="shared" ref="A135:A146" si="15">A134+1</f>
        <v>123</v>
      </c>
      <c r="B135" s="158">
        <v>53010182</v>
      </c>
      <c r="C135" s="159" t="s">
        <v>292</v>
      </c>
      <c r="D135" s="142">
        <v>37</v>
      </c>
      <c r="E135" s="142">
        <v>41</v>
      </c>
      <c r="F135" s="142">
        <v>78</v>
      </c>
      <c r="G135" s="142">
        <v>11</v>
      </c>
      <c r="H135" s="143">
        <v>0</v>
      </c>
      <c r="I135" s="143">
        <v>0</v>
      </c>
      <c r="J135" s="143">
        <v>0</v>
      </c>
      <c r="K135" s="143">
        <v>0</v>
      </c>
      <c r="L135" s="143">
        <v>0</v>
      </c>
      <c r="M135" s="143">
        <v>2</v>
      </c>
      <c r="N135" s="143">
        <v>2</v>
      </c>
      <c r="O135" s="143">
        <v>1</v>
      </c>
      <c r="P135" s="143">
        <v>1</v>
      </c>
      <c r="Q135" s="143">
        <v>7</v>
      </c>
      <c r="R135" s="143">
        <v>8</v>
      </c>
      <c r="S135" s="143">
        <v>1</v>
      </c>
      <c r="T135" s="143">
        <v>1</v>
      </c>
      <c r="U135" s="143">
        <v>9</v>
      </c>
      <c r="V135" s="143">
        <v>10</v>
      </c>
      <c r="W135" s="143">
        <v>2</v>
      </c>
    </row>
    <row r="136" spans="1:23" x14ac:dyDescent="0.55000000000000004">
      <c r="A136" s="140">
        <f t="shared" si="15"/>
        <v>124</v>
      </c>
      <c r="B136" s="158">
        <v>53010183</v>
      </c>
      <c r="C136" s="159" t="s">
        <v>293</v>
      </c>
      <c r="D136" s="142">
        <v>37</v>
      </c>
      <c r="E136" s="142">
        <v>34</v>
      </c>
      <c r="F136" s="142">
        <v>71</v>
      </c>
      <c r="G136" s="142">
        <v>8</v>
      </c>
      <c r="H136" s="143">
        <v>0</v>
      </c>
      <c r="I136" s="143">
        <v>0</v>
      </c>
      <c r="J136" s="143">
        <v>0</v>
      </c>
      <c r="K136" s="143">
        <v>0</v>
      </c>
      <c r="L136" s="143">
        <v>3</v>
      </c>
      <c r="M136" s="143">
        <v>3</v>
      </c>
      <c r="N136" s="143">
        <v>6</v>
      </c>
      <c r="O136" s="143">
        <v>1</v>
      </c>
      <c r="P136" s="143">
        <v>4</v>
      </c>
      <c r="Q136" s="143">
        <v>5</v>
      </c>
      <c r="R136" s="143">
        <v>9</v>
      </c>
      <c r="S136" s="143">
        <v>1</v>
      </c>
      <c r="T136" s="143">
        <v>7</v>
      </c>
      <c r="U136" s="143">
        <v>8</v>
      </c>
      <c r="V136" s="143">
        <v>15</v>
      </c>
      <c r="W136" s="143">
        <v>2</v>
      </c>
    </row>
    <row r="137" spans="1:23" x14ac:dyDescent="0.55000000000000004">
      <c r="A137" s="140">
        <f t="shared" si="15"/>
        <v>125</v>
      </c>
      <c r="B137" s="158">
        <v>53010184</v>
      </c>
      <c r="C137" s="159" t="s">
        <v>782</v>
      </c>
      <c r="D137" s="142">
        <v>16</v>
      </c>
      <c r="E137" s="142">
        <v>11</v>
      </c>
      <c r="F137" s="142">
        <v>27</v>
      </c>
      <c r="G137" s="142">
        <v>8</v>
      </c>
      <c r="H137" s="143">
        <v>0</v>
      </c>
      <c r="I137" s="143">
        <v>0</v>
      </c>
      <c r="J137" s="143">
        <v>0</v>
      </c>
      <c r="K137" s="143">
        <v>0</v>
      </c>
      <c r="L137" s="143">
        <v>2</v>
      </c>
      <c r="M137" s="143">
        <v>0</v>
      </c>
      <c r="N137" s="143">
        <v>2</v>
      </c>
      <c r="O137" s="143">
        <v>1</v>
      </c>
      <c r="P137" s="143">
        <v>1</v>
      </c>
      <c r="Q137" s="143">
        <v>0</v>
      </c>
      <c r="R137" s="143">
        <v>1</v>
      </c>
      <c r="S137" s="143">
        <v>1</v>
      </c>
      <c r="T137" s="143">
        <v>3</v>
      </c>
      <c r="U137" s="143">
        <v>0</v>
      </c>
      <c r="V137" s="143">
        <v>3</v>
      </c>
      <c r="W137" s="143">
        <v>2</v>
      </c>
    </row>
    <row r="138" spans="1:23" x14ac:dyDescent="0.55000000000000004">
      <c r="A138" s="140">
        <f t="shared" si="15"/>
        <v>126</v>
      </c>
      <c r="B138" s="158">
        <v>53010185</v>
      </c>
      <c r="C138" s="159" t="s">
        <v>294</v>
      </c>
      <c r="D138" s="142">
        <v>25</v>
      </c>
      <c r="E138" s="142">
        <v>15</v>
      </c>
      <c r="F138" s="142">
        <v>40</v>
      </c>
      <c r="G138" s="142">
        <v>8</v>
      </c>
      <c r="H138" s="143">
        <v>0</v>
      </c>
      <c r="I138" s="143">
        <v>0</v>
      </c>
      <c r="J138" s="143">
        <v>0</v>
      </c>
      <c r="K138" s="143">
        <v>0</v>
      </c>
      <c r="L138" s="143">
        <v>3</v>
      </c>
      <c r="M138" s="143">
        <v>3</v>
      </c>
      <c r="N138" s="143">
        <v>6</v>
      </c>
      <c r="O138" s="143">
        <v>1</v>
      </c>
      <c r="P138" s="143">
        <v>2</v>
      </c>
      <c r="Q138" s="143">
        <v>1</v>
      </c>
      <c r="R138" s="143">
        <v>3</v>
      </c>
      <c r="S138" s="143">
        <v>1</v>
      </c>
      <c r="T138" s="143">
        <v>5</v>
      </c>
      <c r="U138" s="143">
        <v>4</v>
      </c>
      <c r="V138" s="143">
        <v>9</v>
      </c>
      <c r="W138" s="143">
        <v>2</v>
      </c>
    </row>
    <row r="139" spans="1:23" x14ac:dyDescent="0.55000000000000004">
      <c r="A139" s="140">
        <f t="shared" si="15"/>
        <v>127</v>
      </c>
      <c r="B139" s="158">
        <v>53010186</v>
      </c>
      <c r="C139" s="159" t="s">
        <v>295</v>
      </c>
      <c r="D139" s="142">
        <v>47</v>
      </c>
      <c r="E139" s="142">
        <v>35</v>
      </c>
      <c r="F139" s="142">
        <v>82</v>
      </c>
      <c r="G139" s="142">
        <v>11</v>
      </c>
      <c r="H139" s="143">
        <v>0</v>
      </c>
      <c r="I139" s="143">
        <v>0</v>
      </c>
      <c r="J139" s="143">
        <v>0</v>
      </c>
      <c r="K139" s="143">
        <v>0</v>
      </c>
      <c r="L139" s="143">
        <v>5</v>
      </c>
      <c r="M139" s="143">
        <v>0</v>
      </c>
      <c r="N139" s="143">
        <v>5</v>
      </c>
      <c r="O139" s="143">
        <v>1</v>
      </c>
      <c r="P139" s="143">
        <v>5</v>
      </c>
      <c r="Q139" s="143">
        <v>1</v>
      </c>
      <c r="R139" s="143">
        <v>6</v>
      </c>
      <c r="S139" s="143">
        <v>1</v>
      </c>
      <c r="T139" s="143">
        <v>10</v>
      </c>
      <c r="U139" s="143">
        <v>1</v>
      </c>
      <c r="V139" s="143">
        <v>11</v>
      </c>
      <c r="W139" s="143">
        <v>2</v>
      </c>
    </row>
    <row r="140" spans="1:23" x14ac:dyDescent="0.55000000000000004">
      <c r="A140" s="140">
        <f t="shared" si="15"/>
        <v>128</v>
      </c>
      <c r="B140" s="158">
        <v>53010190</v>
      </c>
      <c r="C140" s="159" t="s">
        <v>296</v>
      </c>
      <c r="D140" s="142">
        <v>70</v>
      </c>
      <c r="E140" s="142">
        <v>72</v>
      </c>
      <c r="F140" s="142">
        <v>142</v>
      </c>
      <c r="G140" s="142">
        <v>8</v>
      </c>
      <c r="H140" s="143">
        <v>0</v>
      </c>
      <c r="I140" s="143">
        <v>0</v>
      </c>
      <c r="J140" s="143">
        <v>0</v>
      </c>
      <c r="K140" s="143">
        <v>0</v>
      </c>
      <c r="L140" s="143">
        <v>5</v>
      </c>
      <c r="M140" s="143">
        <v>9</v>
      </c>
      <c r="N140" s="143">
        <v>14</v>
      </c>
      <c r="O140" s="143">
        <v>1</v>
      </c>
      <c r="P140" s="143">
        <v>9</v>
      </c>
      <c r="Q140" s="143">
        <v>12</v>
      </c>
      <c r="R140" s="143">
        <v>21</v>
      </c>
      <c r="S140" s="143">
        <v>1</v>
      </c>
      <c r="T140" s="143">
        <v>14</v>
      </c>
      <c r="U140" s="143">
        <v>21</v>
      </c>
      <c r="V140" s="143">
        <v>35</v>
      </c>
      <c r="W140" s="143">
        <v>2</v>
      </c>
    </row>
    <row r="141" spans="1:23" x14ac:dyDescent="0.55000000000000004">
      <c r="A141" s="140">
        <f t="shared" si="15"/>
        <v>129</v>
      </c>
      <c r="B141" s="158">
        <v>53010191</v>
      </c>
      <c r="C141" s="159" t="s">
        <v>297</v>
      </c>
      <c r="D141" s="142">
        <v>56</v>
      </c>
      <c r="E141" s="142">
        <v>45</v>
      </c>
      <c r="F141" s="142">
        <v>101</v>
      </c>
      <c r="G141" s="142">
        <v>11</v>
      </c>
      <c r="H141" s="143">
        <v>0</v>
      </c>
      <c r="I141" s="143">
        <v>0</v>
      </c>
      <c r="J141" s="143">
        <v>0</v>
      </c>
      <c r="K141" s="143">
        <v>0</v>
      </c>
      <c r="L141" s="143">
        <v>4</v>
      </c>
      <c r="M141" s="143">
        <v>3</v>
      </c>
      <c r="N141" s="143">
        <v>7</v>
      </c>
      <c r="O141" s="143">
        <v>1</v>
      </c>
      <c r="P141" s="143">
        <v>5</v>
      </c>
      <c r="Q141" s="143">
        <v>8</v>
      </c>
      <c r="R141" s="143">
        <v>13</v>
      </c>
      <c r="S141" s="143">
        <v>1</v>
      </c>
      <c r="T141" s="143">
        <v>9</v>
      </c>
      <c r="U141" s="143">
        <v>11</v>
      </c>
      <c r="V141" s="143">
        <v>20</v>
      </c>
      <c r="W141" s="143">
        <v>2</v>
      </c>
    </row>
    <row r="142" spans="1:23" x14ac:dyDescent="0.55000000000000004">
      <c r="A142" s="140">
        <f t="shared" si="15"/>
        <v>130</v>
      </c>
      <c r="B142" s="158">
        <v>53010193</v>
      </c>
      <c r="C142" s="159" t="s">
        <v>298</v>
      </c>
      <c r="D142" s="142">
        <v>26</v>
      </c>
      <c r="E142" s="142">
        <v>16</v>
      </c>
      <c r="F142" s="142">
        <v>42</v>
      </c>
      <c r="G142" s="142">
        <v>8</v>
      </c>
      <c r="H142" s="143">
        <v>0</v>
      </c>
      <c r="I142" s="143">
        <v>0</v>
      </c>
      <c r="J142" s="143">
        <v>0</v>
      </c>
      <c r="K142" s="143">
        <v>0</v>
      </c>
      <c r="L142" s="143">
        <v>3</v>
      </c>
      <c r="M142" s="143">
        <v>1</v>
      </c>
      <c r="N142" s="143">
        <v>4</v>
      </c>
      <c r="O142" s="143">
        <v>1</v>
      </c>
      <c r="P142" s="143">
        <v>0</v>
      </c>
      <c r="Q142" s="143">
        <v>4</v>
      </c>
      <c r="R142" s="143">
        <v>4</v>
      </c>
      <c r="S142" s="143">
        <v>1</v>
      </c>
      <c r="T142" s="143">
        <v>3</v>
      </c>
      <c r="U142" s="143">
        <v>5</v>
      </c>
      <c r="V142" s="143">
        <v>8</v>
      </c>
      <c r="W142" s="143">
        <v>2</v>
      </c>
    </row>
    <row r="143" spans="1:23" x14ac:dyDescent="0.55000000000000004">
      <c r="A143" s="140">
        <f t="shared" si="15"/>
        <v>131</v>
      </c>
      <c r="B143" s="158">
        <v>53010194</v>
      </c>
      <c r="C143" s="159" t="s">
        <v>299</v>
      </c>
      <c r="D143" s="142">
        <v>81</v>
      </c>
      <c r="E143" s="142">
        <v>55</v>
      </c>
      <c r="F143" s="142">
        <v>136</v>
      </c>
      <c r="G143" s="142">
        <v>11</v>
      </c>
      <c r="H143" s="143">
        <v>0</v>
      </c>
      <c r="I143" s="143">
        <v>0</v>
      </c>
      <c r="J143" s="143">
        <v>0</v>
      </c>
      <c r="K143" s="143">
        <v>0</v>
      </c>
      <c r="L143" s="143">
        <v>3</v>
      </c>
      <c r="M143" s="143">
        <v>3</v>
      </c>
      <c r="N143" s="143">
        <v>6</v>
      </c>
      <c r="O143" s="143">
        <v>1</v>
      </c>
      <c r="P143" s="143">
        <v>5</v>
      </c>
      <c r="Q143" s="143">
        <v>8</v>
      </c>
      <c r="R143" s="143">
        <v>13</v>
      </c>
      <c r="S143" s="143">
        <v>1</v>
      </c>
      <c r="T143" s="143">
        <v>8</v>
      </c>
      <c r="U143" s="143">
        <v>11</v>
      </c>
      <c r="V143" s="143">
        <v>19</v>
      </c>
      <c r="W143" s="143">
        <v>2</v>
      </c>
    </row>
    <row r="144" spans="1:23" x14ac:dyDescent="0.55000000000000004">
      <c r="A144" s="140">
        <f t="shared" si="15"/>
        <v>132</v>
      </c>
      <c r="B144" s="158">
        <v>53010195</v>
      </c>
      <c r="C144" s="159" t="s">
        <v>300</v>
      </c>
      <c r="D144" s="142">
        <v>87</v>
      </c>
      <c r="E144" s="142">
        <v>75</v>
      </c>
      <c r="F144" s="142">
        <v>162</v>
      </c>
      <c r="G144" s="142">
        <v>11</v>
      </c>
      <c r="H144" s="143">
        <v>0</v>
      </c>
      <c r="I144" s="143">
        <v>0</v>
      </c>
      <c r="J144" s="143">
        <v>0</v>
      </c>
      <c r="K144" s="143">
        <v>0</v>
      </c>
      <c r="L144" s="143">
        <v>8</v>
      </c>
      <c r="M144" s="143">
        <v>2</v>
      </c>
      <c r="N144" s="143">
        <v>10</v>
      </c>
      <c r="O144" s="143">
        <v>1</v>
      </c>
      <c r="P144" s="143">
        <v>7</v>
      </c>
      <c r="Q144" s="143">
        <v>7</v>
      </c>
      <c r="R144" s="143">
        <v>14</v>
      </c>
      <c r="S144" s="143">
        <v>1</v>
      </c>
      <c r="T144" s="143">
        <v>15</v>
      </c>
      <c r="U144" s="143">
        <v>9</v>
      </c>
      <c r="V144" s="143">
        <v>24</v>
      </c>
      <c r="W144" s="143">
        <v>2</v>
      </c>
    </row>
    <row r="145" spans="1:23" x14ac:dyDescent="0.55000000000000004">
      <c r="A145" s="140">
        <f t="shared" si="15"/>
        <v>133</v>
      </c>
      <c r="B145" s="158">
        <v>53010196</v>
      </c>
      <c r="C145" s="159" t="s">
        <v>301</v>
      </c>
      <c r="D145" s="142">
        <v>55</v>
      </c>
      <c r="E145" s="142">
        <v>46</v>
      </c>
      <c r="F145" s="142">
        <v>101</v>
      </c>
      <c r="G145" s="142">
        <v>11</v>
      </c>
      <c r="H145" s="143">
        <v>0</v>
      </c>
      <c r="I145" s="143">
        <v>0</v>
      </c>
      <c r="J145" s="143">
        <v>0</v>
      </c>
      <c r="K145" s="143">
        <v>0</v>
      </c>
      <c r="L145" s="143">
        <v>2</v>
      </c>
      <c r="M145" s="143">
        <v>3</v>
      </c>
      <c r="N145" s="143">
        <v>5</v>
      </c>
      <c r="O145" s="143">
        <v>1</v>
      </c>
      <c r="P145" s="143">
        <v>4</v>
      </c>
      <c r="Q145" s="143">
        <v>2</v>
      </c>
      <c r="R145" s="143">
        <v>6</v>
      </c>
      <c r="S145" s="143">
        <v>1</v>
      </c>
      <c r="T145" s="143">
        <v>6</v>
      </c>
      <c r="U145" s="143">
        <v>5</v>
      </c>
      <c r="V145" s="143">
        <v>11</v>
      </c>
      <c r="W145" s="143">
        <v>2</v>
      </c>
    </row>
    <row r="146" spans="1:23" ht="27" customHeight="1" x14ac:dyDescent="0.55000000000000004">
      <c r="A146" s="140">
        <f t="shared" si="15"/>
        <v>134</v>
      </c>
      <c r="B146" s="160">
        <v>53010197</v>
      </c>
      <c r="C146" s="161" t="s">
        <v>302</v>
      </c>
      <c r="D146" s="153">
        <v>20</v>
      </c>
      <c r="E146" s="153">
        <v>13</v>
      </c>
      <c r="F146" s="153">
        <v>33</v>
      </c>
      <c r="G146" s="153">
        <v>8</v>
      </c>
      <c r="H146" s="154">
        <v>0</v>
      </c>
      <c r="I146" s="154">
        <v>0</v>
      </c>
      <c r="J146" s="154">
        <v>0</v>
      </c>
      <c r="K146" s="154">
        <v>0</v>
      </c>
      <c r="L146" s="154">
        <v>2</v>
      </c>
      <c r="M146" s="154">
        <v>3</v>
      </c>
      <c r="N146" s="154">
        <v>5</v>
      </c>
      <c r="O146" s="154">
        <v>1</v>
      </c>
      <c r="P146" s="154">
        <v>3</v>
      </c>
      <c r="Q146" s="154">
        <v>2</v>
      </c>
      <c r="R146" s="154">
        <v>5</v>
      </c>
      <c r="S146" s="154">
        <v>1</v>
      </c>
      <c r="T146" s="154">
        <v>5</v>
      </c>
      <c r="U146" s="154">
        <v>5</v>
      </c>
      <c r="V146" s="154">
        <v>10</v>
      </c>
      <c r="W146" s="154">
        <v>2</v>
      </c>
    </row>
    <row r="147" spans="1:23" s="149" customFormat="1" x14ac:dyDescent="0.55000000000000004">
      <c r="A147" s="147"/>
      <c r="B147" s="147"/>
      <c r="C147" s="147" t="s">
        <v>659</v>
      </c>
      <c r="D147" s="148">
        <f>SUM(D133:D146)</f>
        <v>866</v>
      </c>
      <c r="E147" s="148">
        <f t="shared" ref="E147:G147" si="16">SUM(E133:E146)</f>
        <v>737</v>
      </c>
      <c r="F147" s="148">
        <f t="shared" si="16"/>
        <v>1603</v>
      </c>
      <c r="G147" s="148">
        <f t="shared" si="16"/>
        <v>138</v>
      </c>
      <c r="H147" s="148">
        <f t="shared" ref="H147" si="17">SUM(H133:H146)</f>
        <v>0</v>
      </c>
      <c r="I147" s="148">
        <f t="shared" ref="I147" si="18">SUM(I133:I146)</f>
        <v>0</v>
      </c>
      <c r="J147" s="148">
        <f t="shared" ref="J147" si="19">SUM(J133:J146)</f>
        <v>0</v>
      </c>
      <c r="K147" s="148">
        <f t="shared" ref="K147:W147" si="20">SUM(K133:K146)</f>
        <v>0</v>
      </c>
      <c r="L147" s="148">
        <f t="shared" si="20"/>
        <v>70</v>
      </c>
      <c r="M147" s="148">
        <f t="shared" si="20"/>
        <v>68</v>
      </c>
      <c r="N147" s="148">
        <f t="shared" si="20"/>
        <v>138</v>
      </c>
      <c r="O147" s="148">
        <f t="shared" si="20"/>
        <v>14</v>
      </c>
      <c r="P147" s="148">
        <f t="shared" si="20"/>
        <v>76</v>
      </c>
      <c r="Q147" s="148">
        <f t="shared" si="20"/>
        <v>88</v>
      </c>
      <c r="R147" s="148">
        <f t="shared" si="20"/>
        <v>164</v>
      </c>
      <c r="S147" s="148">
        <f t="shared" si="20"/>
        <v>15</v>
      </c>
      <c r="T147" s="148">
        <f t="shared" si="20"/>
        <v>146</v>
      </c>
      <c r="U147" s="148">
        <f t="shared" si="20"/>
        <v>156</v>
      </c>
      <c r="V147" s="148">
        <f t="shared" si="20"/>
        <v>302</v>
      </c>
      <c r="W147" s="148">
        <f t="shared" si="20"/>
        <v>29</v>
      </c>
    </row>
    <row r="148" spans="1:23" x14ac:dyDescent="0.55000000000000004">
      <c r="A148" s="155"/>
      <c r="B148" s="155"/>
      <c r="C148" s="156" t="s">
        <v>303</v>
      </c>
      <c r="D148" s="157">
        <f t="shared" ref="D148:W148" si="21">D49+D71+D115+D131+D147</f>
        <v>7748</v>
      </c>
      <c r="E148" s="157">
        <f t="shared" si="21"/>
        <v>6872</v>
      </c>
      <c r="F148" s="157">
        <f t="shared" si="21"/>
        <v>14620</v>
      </c>
      <c r="G148" s="157">
        <f t="shared" si="21"/>
        <v>1270</v>
      </c>
      <c r="H148" s="157">
        <f t="shared" si="21"/>
        <v>60</v>
      </c>
      <c r="I148" s="157">
        <f t="shared" si="21"/>
        <v>65</v>
      </c>
      <c r="J148" s="157">
        <f t="shared" si="21"/>
        <v>125</v>
      </c>
      <c r="K148" s="157">
        <f t="shared" si="21"/>
        <v>22</v>
      </c>
      <c r="L148" s="157">
        <f t="shared" si="21"/>
        <v>616</v>
      </c>
      <c r="M148" s="157">
        <f t="shared" si="21"/>
        <v>589</v>
      </c>
      <c r="N148" s="157">
        <f t="shared" si="21"/>
        <v>1205</v>
      </c>
      <c r="O148" s="157">
        <f t="shared" si="21"/>
        <v>134</v>
      </c>
      <c r="P148" s="157">
        <f t="shared" si="21"/>
        <v>677</v>
      </c>
      <c r="Q148" s="157">
        <f t="shared" si="21"/>
        <v>659</v>
      </c>
      <c r="R148" s="157">
        <f t="shared" si="21"/>
        <v>1336</v>
      </c>
      <c r="S148" s="157">
        <f t="shared" si="21"/>
        <v>135</v>
      </c>
      <c r="T148" s="157">
        <f t="shared" si="21"/>
        <v>1353</v>
      </c>
      <c r="U148" s="157">
        <f t="shared" si="21"/>
        <v>1313</v>
      </c>
      <c r="V148" s="157">
        <f t="shared" si="21"/>
        <v>2666</v>
      </c>
      <c r="W148" s="157">
        <f t="shared" si="21"/>
        <v>291</v>
      </c>
    </row>
  </sheetData>
  <mergeCells count="2">
    <mergeCell ref="C2:C3"/>
    <mergeCell ref="A2:A3"/>
  </mergeCells>
  <pageMargins left="0.67" right="0.19685039370078741" top="0.59055118110236227" bottom="0.39370078740157483" header="0.31496062992125984" footer="0.31496062992125984"/>
  <pageSetup paperSize="9" scale="73" fitToHeight="0" orientation="landscape" horizontalDpi="4294967294" r:id="rId1"/>
  <headerFooter>
    <oddHeader>&amp;R&amp;"TH SarabunPSK,Bold"27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55"/>
  <sheetViews>
    <sheetView view="pageLayout" topLeftCell="A111" zoomScale="40" zoomScaleNormal="55" zoomScalePageLayoutView="40" workbookViewId="0">
      <selection activeCell="A111" sqref="A111:AE137"/>
    </sheetView>
  </sheetViews>
  <sheetFormatPr defaultColWidth="9" defaultRowHeight="41.25" x14ac:dyDescent="0.9"/>
  <cols>
    <col min="1" max="1" width="7" style="793" customWidth="1"/>
    <col min="2" max="2" width="15.5" style="793" bestFit="1" customWidth="1"/>
    <col min="3" max="3" width="37.625" style="823" bestFit="1" customWidth="1"/>
    <col min="4" max="27" width="8.125" style="790" customWidth="1"/>
    <col min="28" max="31" width="8.125" style="791" customWidth="1"/>
    <col min="32" max="35" width="9" style="799"/>
    <col min="36" max="16384" width="9" style="793"/>
  </cols>
  <sheetData>
    <row r="1" spans="1:35" x14ac:dyDescent="0.9">
      <c r="A1" s="776" t="s">
        <v>922</v>
      </c>
      <c r="B1" s="777"/>
      <c r="C1" s="792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8"/>
      <c r="AC1" s="768"/>
      <c r="AD1" s="768"/>
      <c r="AE1" s="768"/>
      <c r="AF1" s="793"/>
      <c r="AG1" s="793"/>
      <c r="AH1" s="793"/>
      <c r="AI1" s="793"/>
    </row>
    <row r="2" spans="1:35" x14ac:dyDescent="0.9">
      <c r="A2" s="937" t="s">
        <v>41</v>
      </c>
      <c r="B2" s="794" t="s">
        <v>110</v>
      </c>
      <c r="C2" s="937" t="s">
        <v>1</v>
      </c>
      <c r="D2" s="769" t="s">
        <v>532</v>
      </c>
      <c r="E2" s="769"/>
      <c r="F2" s="769"/>
      <c r="G2" s="769"/>
      <c r="H2" s="769" t="s">
        <v>533</v>
      </c>
      <c r="I2" s="769"/>
      <c r="J2" s="769"/>
      <c r="K2" s="769"/>
      <c r="L2" s="769" t="s">
        <v>534</v>
      </c>
      <c r="M2" s="769"/>
      <c r="N2" s="769"/>
      <c r="O2" s="769"/>
      <c r="P2" s="769" t="s">
        <v>535</v>
      </c>
      <c r="Q2" s="769"/>
      <c r="R2" s="769"/>
      <c r="S2" s="769"/>
      <c r="T2" s="769" t="s">
        <v>536</v>
      </c>
      <c r="U2" s="769"/>
      <c r="V2" s="769"/>
      <c r="W2" s="769"/>
      <c r="X2" s="769" t="s">
        <v>537</v>
      </c>
      <c r="Y2" s="769"/>
      <c r="Z2" s="769"/>
      <c r="AA2" s="769"/>
      <c r="AB2" s="769" t="s">
        <v>660</v>
      </c>
      <c r="AC2" s="769"/>
      <c r="AD2" s="769"/>
      <c r="AE2" s="769"/>
      <c r="AF2" s="793"/>
      <c r="AG2" s="793"/>
      <c r="AH2" s="793"/>
      <c r="AI2" s="793"/>
    </row>
    <row r="3" spans="1:35" x14ac:dyDescent="0.9">
      <c r="A3" s="938"/>
      <c r="B3" s="795" t="s">
        <v>105</v>
      </c>
      <c r="C3" s="938"/>
      <c r="D3" s="770" t="s">
        <v>70</v>
      </c>
      <c r="E3" s="770" t="s">
        <v>71</v>
      </c>
      <c r="F3" s="770" t="s">
        <v>44</v>
      </c>
      <c r="G3" s="770" t="s">
        <v>106</v>
      </c>
      <c r="H3" s="770" t="s">
        <v>70</v>
      </c>
      <c r="I3" s="770" t="s">
        <v>71</v>
      </c>
      <c r="J3" s="770" t="s">
        <v>44</v>
      </c>
      <c r="K3" s="770" t="s">
        <v>106</v>
      </c>
      <c r="L3" s="770" t="s">
        <v>70</v>
      </c>
      <c r="M3" s="770" t="s">
        <v>71</v>
      </c>
      <c r="N3" s="770" t="s">
        <v>44</v>
      </c>
      <c r="O3" s="770" t="s">
        <v>106</v>
      </c>
      <c r="P3" s="770" t="s">
        <v>70</v>
      </c>
      <c r="Q3" s="770" t="s">
        <v>71</v>
      </c>
      <c r="R3" s="770" t="s">
        <v>44</v>
      </c>
      <c r="S3" s="770" t="s">
        <v>106</v>
      </c>
      <c r="T3" s="770" t="s">
        <v>70</v>
      </c>
      <c r="U3" s="770" t="s">
        <v>71</v>
      </c>
      <c r="V3" s="770" t="s">
        <v>44</v>
      </c>
      <c r="W3" s="770" t="s">
        <v>106</v>
      </c>
      <c r="X3" s="770" t="s">
        <v>70</v>
      </c>
      <c r="Y3" s="770" t="s">
        <v>71</v>
      </c>
      <c r="Z3" s="770" t="s">
        <v>44</v>
      </c>
      <c r="AA3" s="770" t="s">
        <v>106</v>
      </c>
      <c r="AB3" s="770" t="s">
        <v>70</v>
      </c>
      <c r="AC3" s="770" t="s">
        <v>71</v>
      </c>
      <c r="AD3" s="770" t="s">
        <v>44</v>
      </c>
      <c r="AE3" s="770" t="s">
        <v>106</v>
      </c>
      <c r="AF3" s="793"/>
      <c r="AG3" s="793"/>
      <c r="AH3" s="793"/>
      <c r="AI3" s="793"/>
    </row>
    <row r="4" spans="1:35" x14ac:dyDescent="0.9">
      <c r="A4" s="796"/>
      <c r="B4" s="797"/>
      <c r="C4" s="798" t="s">
        <v>107</v>
      </c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</row>
    <row r="5" spans="1:35" x14ac:dyDescent="0.9">
      <c r="A5" s="800">
        <v>1</v>
      </c>
      <c r="B5" s="800">
        <v>53010001</v>
      </c>
      <c r="C5" s="801" t="s">
        <v>181</v>
      </c>
      <c r="D5" s="772">
        <v>6</v>
      </c>
      <c r="E5" s="772">
        <v>4</v>
      </c>
      <c r="F5" s="772">
        <v>10</v>
      </c>
      <c r="G5" s="772">
        <v>1</v>
      </c>
      <c r="H5" s="772">
        <v>5</v>
      </c>
      <c r="I5" s="772">
        <v>7</v>
      </c>
      <c r="J5" s="772">
        <v>12</v>
      </c>
      <c r="K5" s="772">
        <v>1</v>
      </c>
      <c r="L5" s="772">
        <v>4</v>
      </c>
      <c r="M5" s="772">
        <v>2</v>
      </c>
      <c r="N5" s="772">
        <v>6</v>
      </c>
      <c r="O5" s="772">
        <v>1</v>
      </c>
      <c r="P5" s="772">
        <v>4</v>
      </c>
      <c r="Q5" s="772">
        <v>6</v>
      </c>
      <c r="R5" s="772">
        <v>10</v>
      </c>
      <c r="S5" s="772">
        <v>1</v>
      </c>
      <c r="T5" s="772">
        <v>6</v>
      </c>
      <c r="U5" s="772">
        <v>6</v>
      </c>
      <c r="V5" s="772">
        <v>12</v>
      </c>
      <c r="W5" s="772">
        <v>1</v>
      </c>
      <c r="X5" s="772">
        <v>10</v>
      </c>
      <c r="Y5" s="772">
        <v>4</v>
      </c>
      <c r="Z5" s="772">
        <v>14</v>
      </c>
      <c r="AA5" s="772">
        <v>1</v>
      </c>
      <c r="AB5" s="773">
        <v>35</v>
      </c>
      <c r="AC5" s="773">
        <v>29</v>
      </c>
      <c r="AD5" s="773">
        <v>64</v>
      </c>
      <c r="AE5" s="773">
        <v>6</v>
      </c>
    </row>
    <row r="6" spans="1:35" x14ac:dyDescent="0.9">
      <c r="A6" s="800">
        <f>A5+1</f>
        <v>2</v>
      </c>
      <c r="B6" s="800">
        <v>53010002</v>
      </c>
      <c r="C6" s="801" t="s">
        <v>182</v>
      </c>
      <c r="D6" s="772">
        <v>9</v>
      </c>
      <c r="E6" s="772">
        <v>2</v>
      </c>
      <c r="F6" s="772">
        <v>11</v>
      </c>
      <c r="G6" s="772">
        <v>1</v>
      </c>
      <c r="H6" s="772">
        <v>2</v>
      </c>
      <c r="I6" s="772">
        <v>4</v>
      </c>
      <c r="J6" s="772">
        <v>6</v>
      </c>
      <c r="K6" s="772">
        <v>1</v>
      </c>
      <c r="L6" s="772">
        <v>8</v>
      </c>
      <c r="M6" s="772">
        <v>2</v>
      </c>
      <c r="N6" s="772">
        <v>10</v>
      </c>
      <c r="O6" s="772">
        <v>1</v>
      </c>
      <c r="P6" s="772">
        <v>2</v>
      </c>
      <c r="Q6" s="772">
        <v>5</v>
      </c>
      <c r="R6" s="772">
        <v>7</v>
      </c>
      <c r="S6" s="772">
        <v>1</v>
      </c>
      <c r="T6" s="772">
        <v>6</v>
      </c>
      <c r="U6" s="772">
        <v>4</v>
      </c>
      <c r="V6" s="772">
        <v>10</v>
      </c>
      <c r="W6" s="772">
        <v>1</v>
      </c>
      <c r="X6" s="772">
        <v>4</v>
      </c>
      <c r="Y6" s="772">
        <v>8</v>
      </c>
      <c r="Z6" s="772">
        <v>12</v>
      </c>
      <c r="AA6" s="772">
        <v>1</v>
      </c>
      <c r="AB6" s="773">
        <v>31</v>
      </c>
      <c r="AC6" s="773">
        <v>25</v>
      </c>
      <c r="AD6" s="773">
        <v>56</v>
      </c>
      <c r="AE6" s="773">
        <v>6</v>
      </c>
    </row>
    <row r="7" spans="1:35" x14ac:dyDescent="0.9">
      <c r="A7" s="800">
        <f t="shared" ref="A7:A48" si="0">A6+1</f>
        <v>3</v>
      </c>
      <c r="B7" s="800">
        <v>53010003</v>
      </c>
      <c r="C7" s="801" t="s">
        <v>183</v>
      </c>
      <c r="D7" s="772">
        <v>4</v>
      </c>
      <c r="E7" s="772">
        <v>1</v>
      </c>
      <c r="F7" s="772">
        <v>5</v>
      </c>
      <c r="G7" s="772">
        <v>1</v>
      </c>
      <c r="H7" s="772">
        <v>1</v>
      </c>
      <c r="I7" s="772">
        <v>1</v>
      </c>
      <c r="J7" s="772">
        <v>2</v>
      </c>
      <c r="K7" s="772">
        <v>1</v>
      </c>
      <c r="L7" s="772">
        <v>5</v>
      </c>
      <c r="M7" s="772">
        <v>3</v>
      </c>
      <c r="N7" s="772">
        <v>8</v>
      </c>
      <c r="O7" s="772">
        <v>1</v>
      </c>
      <c r="P7" s="772">
        <v>9</v>
      </c>
      <c r="Q7" s="772">
        <v>5</v>
      </c>
      <c r="R7" s="772">
        <v>14</v>
      </c>
      <c r="S7" s="772">
        <v>1</v>
      </c>
      <c r="T7" s="772">
        <v>3</v>
      </c>
      <c r="U7" s="772">
        <v>4</v>
      </c>
      <c r="V7" s="772">
        <v>7</v>
      </c>
      <c r="W7" s="772">
        <v>1</v>
      </c>
      <c r="X7" s="772">
        <v>5</v>
      </c>
      <c r="Y7" s="772">
        <v>2</v>
      </c>
      <c r="Z7" s="772">
        <v>7</v>
      </c>
      <c r="AA7" s="772">
        <v>1</v>
      </c>
      <c r="AB7" s="773">
        <v>27</v>
      </c>
      <c r="AC7" s="773">
        <v>16</v>
      </c>
      <c r="AD7" s="773">
        <v>43</v>
      </c>
      <c r="AE7" s="773">
        <v>6</v>
      </c>
    </row>
    <row r="8" spans="1:35" x14ac:dyDescent="0.9">
      <c r="A8" s="800">
        <f t="shared" si="0"/>
        <v>4</v>
      </c>
      <c r="B8" s="800">
        <v>53010004</v>
      </c>
      <c r="C8" s="801" t="s">
        <v>184</v>
      </c>
      <c r="D8" s="772">
        <v>2</v>
      </c>
      <c r="E8" s="772">
        <v>2</v>
      </c>
      <c r="F8" s="772">
        <v>4</v>
      </c>
      <c r="G8" s="772">
        <v>1</v>
      </c>
      <c r="H8" s="772">
        <v>1</v>
      </c>
      <c r="I8" s="772">
        <v>2</v>
      </c>
      <c r="J8" s="772">
        <v>3</v>
      </c>
      <c r="K8" s="772">
        <v>1</v>
      </c>
      <c r="L8" s="772">
        <v>3</v>
      </c>
      <c r="M8" s="772">
        <v>1</v>
      </c>
      <c r="N8" s="772">
        <v>4</v>
      </c>
      <c r="O8" s="772">
        <v>1</v>
      </c>
      <c r="P8" s="772">
        <v>2</v>
      </c>
      <c r="Q8" s="772">
        <v>2</v>
      </c>
      <c r="R8" s="772">
        <v>4</v>
      </c>
      <c r="S8" s="772">
        <v>1</v>
      </c>
      <c r="T8" s="772">
        <v>1</v>
      </c>
      <c r="U8" s="772">
        <v>0</v>
      </c>
      <c r="V8" s="772">
        <v>1</v>
      </c>
      <c r="W8" s="772">
        <v>1</v>
      </c>
      <c r="X8" s="772">
        <v>0</v>
      </c>
      <c r="Y8" s="772">
        <v>2</v>
      </c>
      <c r="Z8" s="772">
        <v>2</v>
      </c>
      <c r="AA8" s="772">
        <v>1</v>
      </c>
      <c r="AB8" s="773">
        <v>9</v>
      </c>
      <c r="AC8" s="773">
        <v>9</v>
      </c>
      <c r="AD8" s="773">
        <v>18</v>
      </c>
      <c r="AE8" s="773">
        <v>6</v>
      </c>
    </row>
    <row r="9" spans="1:35" x14ac:dyDescent="0.9">
      <c r="A9" s="800">
        <f t="shared" si="0"/>
        <v>5</v>
      </c>
      <c r="B9" s="800">
        <v>53010005</v>
      </c>
      <c r="C9" s="801" t="s">
        <v>185</v>
      </c>
      <c r="D9" s="772">
        <v>2</v>
      </c>
      <c r="E9" s="772">
        <v>3</v>
      </c>
      <c r="F9" s="772">
        <v>5</v>
      </c>
      <c r="G9" s="772">
        <v>1</v>
      </c>
      <c r="H9" s="772">
        <v>0</v>
      </c>
      <c r="I9" s="772">
        <v>0</v>
      </c>
      <c r="J9" s="772">
        <v>0</v>
      </c>
      <c r="K9" s="772">
        <v>0</v>
      </c>
      <c r="L9" s="772">
        <v>3</v>
      </c>
      <c r="M9" s="772">
        <v>2</v>
      </c>
      <c r="N9" s="772">
        <v>5</v>
      </c>
      <c r="O9" s="772">
        <v>1</v>
      </c>
      <c r="P9" s="772">
        <v>3</v>
      </c>
      <c r="Q9" s="772">
        <v>2</v>
      </c>
      <c r="R9" s="772">
        <v>5</v>
      </c>
      <c r="S9" s="772">
        <v>1</v>
      </c>
      <c r="T9" s="772">
        <v>5</v>
      </c>
      <c r="U9" s="772">
        <v>2</v>
      </c>
      <c r="V9" s="772">
        <v>7</v>
      </c>
      <c r="W9" s="772">
        <v>1</v>
      </c>
      <c r="X9" s="772">
        <v>2</v>
      </c>
      <c r="Y9" s="772">
        <v>6</v>
      </c>
      <c r="Z9" s="772">
        <v>8</v>
      </c>
      <c r="AA9" s="772">
        <v>1</v>
      </c>
      <c r="AB9" s="773">
        <v>15</v>
      </c>
      <c r="AC9" s="773">
        <v>15</v>
      </c>
      <c r="AD9" s="773">
        <v>30</v>
      </c>
      <c r="AE9" s="773">
        <v>5</v>
      </c>
    </row>
    <row r="10" spans="1:35" x14ac:dyDescent="0.9">
      <c r="A10" s="800">
        <f t="shared" si="0"/>
        <v>6</v>
      </c>
      <c r="B10" s="800">
        <v>53010006</v>
      </c>
      <c r="C10" s="801" t="s">
        <v>5</v>
      </c>
      <c r="D10" s="772">
        <v>1</v>
      </c>
      <c r="E10" s="772">
        <v>7</v>
      </c>
      <c r="F10" s="772">
        <v>8</v>
      </c>
      <c r="G10" s="772">
        <v>1</v>
      </c>
      <c r="H10" s="772">
        <v>5</v>
      </c>
      <c r="I10" s="772">
        <v>9</v>
      </c>
      <c r="J10" s="772">
        <v>14</v>
      </c>
      <c r="K10" s="772">
        <v>1</v>
      </c>
      <c r="L10" s="772">
        <v>9</v>
      </c>
      <c r="M10" s="772">
        <v>9</v>
      </c>
      <c r="N10" s="772">
        <v>18</v>
      </c>
      <c r="O10" s="772">
        <v>1</v>
      </c>
      <c r="P10" s="772">
        <v>5</v>
      </c>
      <c r="Q10" s="772">
        <v>9</v>
      </c>
      <c r="R10" s="772">
        <v>14</v>
      </c>
      <c r="S10" s="772">
        <v>1</v>
      </c>
      <c r="T10" s="772">
        <v>13</v>
      </c>
      <c r="U10" s="772">
        <v>3</v>
      </c>
      <c r="V10" s="772">
        <v>16</v>
      </c>
      <c r="W10" s="772">
        <v>1</v>
      </c>
      <c r="X10" s="772">
        <v>10</v>
      </c>
      <c r="Y10" s="772">
        <v>8</v>
      </c>
      <c r="Z10" s="772">
        <v>18</v>
      </c>
      <c r="AA10" s="772">
        <v>1</v>
      </c>
      <c r="AB10" s="773">
        <v>43</v>
      </c>
      <c r="AC10" s="773">
        <v>45</v>
      </c>
      <c r="AD10" s="773">
        <v>88</v>
      </c>
      <c r="AE10" s="773">
        <v>6</v>
      </c>
    </row>
    <row r="11" spans="1:35" x14ac:dyDescent="0.9">
      <c r="A11" s="800">
        <f t="shared" si="0"/>
        <v>7</v>
      </c>
      <c r="B11" s="800">
        <v>53010010</v>
      </c>
      <c r="C11" s="801" t="s">
        <v>187</v>
      </c>
      <c r="D11" s="772">
        <v>4</v>
      </c>
      <c r="E11" s="772">
        <v>5</v>
      </c>
      <c r="F11" s="772">
        <v>9</v>
      </c>
      <c r="G11" s="772">
        <v>1</v>
      </c>
      <c r="H11" s="772">
        <v>9</v>
      </c>
      <c r="I11" s="772">
        <v>12</v>
      </c>
      <c r="J11" s="772">
        <v>21</v>
      </c>
      <c r="K11" s="772">
        <v>1</v>
      </c>
      <c r="L11" s="772">
        <v>3</v>
      </c>
      <c r="M11" s="772">
        <v>8</v>
      </c>
      <c r="N11" s="772">
        <v>11</v>
      </c>
      <c r="O11" s="772">
        <v>1</v>
      </c>
      <c r="P11" s="772">
        <v>4</v>
      </c>
      <c r="Q11" s="772">
        <v>13</v>
      </c>
      <c r="R11" s="772">
        <v>17</v>
      </c>
      <c r="S11" s="772">
        <v>1</v>
      </c>
      <c r="T11" s="772">
        <v>5</v>
      </c>
      <c r="U11" s="772">
        <v>10</v>
      </c>
      <c r="V11" s="772">
        <v>15</v>
      </c>
      <c r="W11" s="772">
        <v>1</v>
      </c>
      <c r="X11" s="772">
        <v>10</v>
      </c>
      <c r="Y11" s="772">
        <v>7</v>
      </c>
      <c r="Z11" s="772">
        <v>17</v>
      </c>
      <c r="AA11" s="772">
        <v>1</v>
      </c>
      <c r="AB11" s="773">
        <v>35</v>
      </c>
      <c r="AC11" s="773">
        <v>55</v>
      </c>
      <c r="AD11" s="773">
        <v>90</v>
      </c>
      <c r="AE11" s="773">
        <v>6</v>
      </c>
    </row>
    <row r="12" spans="1:35" x14ac:dyDescent="0.9">
      <c r="A12" s="800">
        <f t="shared" si="0"/>
        <v>8</v>
      </c>
      <c r="B12" s="800">
        <v>53010011</v>
      </c>
      <c r="C12" s="801" t="s">
        <v>188</v>
      </c>
      <c r="D12" s="772">
        <v>9</v>
      </c>
      <c r="E12" s="772">
        <v>9</v>
      </c>
      <c r="F12" s="772">
        <v>18</v>
      </c>
      <c r="G12" s="772">
        <v>1</v>
      </c>
      <c r="H12" s="772">
        <v>3</v>
      </c>
      <c r="I12" s="772">
        <v>1</v>
      </c>
      <c r="J12" s="772">
        <v>4</v>
      </c>
      <c r="K12" s="772">
        <v>1</v>
      </c>
      <c r="L12" s="772">
        <v>3</v>
      </c>
      <c r="M12" s="772">
        <v>4</v>
      </c>
      <c r="N12" s="772">
        <v>7</v>
      </c>
      <c r="O12" s="772">
        <v>1</v>
      </c>
      <c r="P12" s="772">
        <v>4</v>
      </c>
      <c r="Q12" s="772">
        <v>7</v>
      </c>
      <c r="R12" s="772">
        <v>11</v>
      </c>
      <c r="S12" s="772">
        <v>1</v>
      </c>
      <c r="T12" s="772">
        <v>6</v>
      </c>
      <c r="U12" s="772">
        <v>12</v>
      </c>
      <c r="V12" s="772">
        <v>18</v>
      </c>
      <c r="W12" s="772">
        <v>1</v>
      </c>
      <c r="X12" s="772">
        <v>7</v>
      </c>
      <c r="Y12" s="772">
        <v>3</v>
      </c>
      <c r="Z12" s="772">
        <v>10</v>
      </c>
      <c r="AA12" s="772">
        <v>1</v>
      </c>
      <c r="AB12" s="773">
        <v>32</v>
      </c>
      <c r="AC12" s="773">
        <v>36</v>
      </c>
      <c r="AD12" s="773">
        <v>68</v>
      </c>
      <c r="AE12" s="773">
        <v>6</v>
      </c>
    </row>
    <row r="13" spans="1:35" x14ac:dyDescent="0.9">
      <c r="A13" s="800">
        <f t="shared" si="0"/>
        <v>9</v>
      </c>
      <c r="B13" s="800">
        <v>53010014</v>
      </c>
      <c r="C13" s="801" t="s">
        <v>189</v>
      </c>
      <c r="D13" s="772">
        <v>9</v>
      </c>
      <c r="E13" s="772">
        <v>6</v>
      </c>
      <c r="F13" s="772">
        <v>15</v>
      </c>
      <c r="G13" s="772">
        <v>1</v>
      </c>
      <c r="H13" s="772">
        <v>8</v>
      </c>
      <c r="I13" s="772">
        <v>2</v>
      </c>
      <c r="J13" s="772">
        <v>10</v>
      </c>
      <c r="K13" s="772">
        <v>1</v>
      </c>
      <c r="L13" s="772">
        <v>9</v>
      </c>
      <c r="M13" s="772">
        <v>5</v>
      </c>
      <c r="N13" s="772">
        <v>14</v>
      </c>
      <c r="O13" s="772">
        <v>1</v>
      </c>
      <c r="P13" s="772">
        <v>5</v>
      </c>
      <c r="Q13" s="772">
        <v>4</v>
      </c>
      <c r="R13" s="772">
        <v>9</v>
      </c>
      <c r="S13" s="772">
        <v>1</v>
      </c>
      <c r="T13" s="772">
        <v>10</v>
      </c>
      <c r="U13" s="772">
        <v>6</v>
      </c>
      <c r="V13" s="772">
        <v>16</v>
      </c>
      <c r="W13" s="772">
        <v>1</v>
      </c>
      <c r="X13" s="772">
        <v>8</v>
      </c>
      <c r="Y13" s="772">
        <v>4</v>
      </c>
      <c r="Z13" s="772">
        <v>12</v>
      </c>
      <c r="AA13" s="772">
        <v>1</v>
      </c>
      <c r="AB13" s="773">
        <v>49</v>
      </c>
      <c r="AC13" s="773">
        <v>27</v>
      </c>
      <c r="AD13" s="773">
        <v>76</v>
      </c>
      <c r="AE13" s="773">
        <v>6</v>
      </c>
    </row>
    <row r="14" spans="1:35" x14ac:dyDescent="0.9">
      <c r="A14" s="800">
        <f t="shared" si="0"/>
        <v>10</v>
      </c>
      <c r="B14" s="800">
        <v>53010015</v>
      </c>
      <c r="C14" s="801" t="s">
        <v>190</v>
      </c>
      <c r="D14" s="772">
        <v>3</v>
      </c>
      <c r="E14" s="772">
        <v>3</v>
      </c>
      <c r="F14" s="772">
        <v>6</v>
      </c>
      <c r="G14" s="772">
        <v>1</v>
      </c>
      <c r="H14" s="772">
        <v>2</v>
      </c>
      <c r="I14" s="772">
        <v>4</v>
      </c>
      <c r="J14" s="772">
        <v>6</v>
      </c>
      <c r="K14" s="772">
        <v>1</v>
      </c>
      <c r="L14" s="772">
        <v>6</v>
      </c>
      <c r="M14" s="772">
        <v>3</v>
      </c>
      <c r="N14" s="772">
        <v>9</v>
      </c>
      <c r="O14" s="772">
        <v>1</v>
      </c>
      <c r="P14" s="772">
        <v>2</v>
      </c>
      <c r="Q14" s="772">
        <v>4</v>
      </c>
      <c r="R14" s="772">
        <v>6</v>
      </c>
      <c r="S14" s="772">
        <v>1</v>
      </c>
      <c r="T14" s="772">
        <v>1</v>
      </c>
      <c r="U14" s="772">
        <v>1</v>
      </c>
      <c r="V14" s="772">
        <v>2</v>
      </c>
      <c r="W14" s="772">
        <v>1</v>
      </c>
      <c r="X14" s="772">
        <v>5</v>
      </c>
      <c r="Y14" s="772">
        <v>1</v>
      </c>
      <c r="Z14" s="772">
        <v>6</v>
      </c>
      <c r="AA14" s="772">
        <v>1</v>
      </c>
      <c r="AB14" s="773">
        <v>19</v>
      </c>
      <c r="AC14" s="773">
        <v>16</v>
      </c>
      <c r="AD14" s="773">
        <v>35</v>
      </c>
      <c r="AE14" s="773">
        <v>6</v>
      </c>
    </row>
    <row r="15" spans="1:35" x14ac:dyDescent="0.9">
      <c r="A15" s="800">
        <f t="shared" si="0"/>
        <v>11</v>
      </c>
      <c r="B15" s="800">
        <v>53010016</v>
      </c>
      <c r="C15" s="801" t="s">
        <v>191</v>
      </c>
      <c r="D15" s="772">
        <v>5</v>
      </c>
      <c r="E15" s="772">
        <v>5</v>
      </c>
      <c r="F15" s="772">
        <v>10</v>
      </c>
      <c r="G15" s="772">
        <v>1</v>
      </c>
      <c r="H15" s="772">
        <v>9</v>
      </c>
      <c r="I15" s="772">
        <v>4</v>
      </c>
      <c r="J15" s="772">
        <v>13</v>
      </c>
      <c r="K15" s="772">
        <v>1</v>
      </c>
      <c r="L15" s="772">
        <v>11</v>
      </c>
      <c r="M15" s="772">
        <v>7</v>
      </c>
      <c r="N15" s="772">
        <v>18</v>
      </c>
      <c r="O15" s="772">
        <v>1</v>
      </c>
      <c r="P15" s="772">
        <v>7</v>
      </c>
      <c r="Q15" s="772">
        <v>12</v>
      </c>
      <c r="R15" s="772">
        <v>19</v>
      </c>
      <c r="S15" s="772">
        <v>1</v>
      </c>
      <c r="T15" s="772">
        <v>8</v>
      </c>
      <c r="U15" s="772">
        <v>14</v>
      </c>
      <c r="V15" s="772">
        <v>22</v>
      </c>
      <c r="W15" s="772">
        <v>1</v>
      </c>
      <c r="X15" s="772">
        <v>12</v>
      </c>
      <c r="Y15" s="772">
        <v>8</v>
      </c>
      <c r="Z15" s="772">
        <v>20</v>
      </c>
      <c r="AA15" s="772">
        <v>1</v>
      </c>
      <c r="AB15" s="773">
        <v>52</v>
      </c>
      <c r="AC15" s="773">
        <v>50</v>
      </c>
      <c r="AD15" s="773">
        <v>102</v>
      </c>
      <c r="AE15" s="773">
        <v>6</v>
      </c>
    </row>
    <row r="16" spans="1:35" x14ac:dyDescent="0.9">
      <c r="A16" s="800">
        <f t="shared" si="0"/>
        <v>12</v>
      </c>
      <c r="B16" s="800">
        <v>53010017</v>
      </c>
      <c r="C16" s="801" t="s">
        <v>192</v>
      </c>
      <c r="D16" s="772">
        <v>0</v>
      </c>
      <c r="E16" s="772">
        <v>0</v>
      </c>
      <c r="F16" s="772">
        <v>0</v>
      </c>
      <c r="G16" s="772">
        <v>0</v>
      </c>
      <c r="H16" s="772">
        <v>0</v>
      </c>
      <c r="I16" s="772">
        <v>1</v>
      </c>
      <c r="J16" s="772">
        <v>1</v>
      </c>
      <c r="K16" s="772">
        <v>1</v>
      </c>
      <c r="L16" s="772">
        <v>1</v>
      </c>
      <c r="M16" s="772">
        <v>1</v>
      </c>
      <c r="N16" s="772">
        <v>2</v>
      </c>
      <c r="O16" s="772">
        <v>1</v>
      </c>
      <c r="P16" s="772">
        <v>1</v>
      </c>
      <c r="Q16" s="772">
        <v>1</v>
      </c>
      <c r="R16" s="772">
        <v>2</v>
      </c>
      <c r="S16" s="772">
        <v>1</v>
      </c>
      <c r="T16" s="772">
        <v>2</v>
      </c>
      <c r="U16" s="772">
        <v>4</v>
      </c>
      <c r="V16" s="772">
        <v>6</v>
      </c>
      <c r="W16" s="772">
        <v>1</v>
      </c>
      <c r="X16" s="772">
        <v>1</v>
      </c>
      <c r="Y16" s="772">
        <v>3</v>
      </c>
      <c r="Z16" s="772">
        <v>4</v>
      </c>
      <c r="AA16" s="772">
        <v>1</v>
      </c>
      <c r="AB16" s="773">
        <v>5</v>
      </c>
      <c r="AC16" s="773">
        <v>10</v>
      </c>
      <c r="AD16" s="773">
        <v>15</v>
      </c>
      <c r="AE16" s="773">
        <v>5</v>
      </c>
    </row>
    <row r="17" spans="1:31" x14ac:dyDescent="0.9">
      <c r="A17" s="800">
        <f t="shared" si="0"/>
        <v>13</v>
      </c>
      <c r="B17" s="800">
        <v>53010018</v>
      </c>
      <c r="C17" s="801" t="s">
        <v>193</v>
      </c>
      <c r="D17" s="772">
        <v>2</v>
      </c>
      <c r="E17" s="772">
        <v>3</v>
      </c>
      <c r="F17" s="772">
        <v>5</v>
      </c>
      <c r="G17" s="772">
        <v>1</v>
      </c>
      <c r="H17" s="772">
        <v>3</v>
      </c>
      <c r="I17" s="772">
        <v>2</v>
      </c>
      <c r="J17" s="772">
        <v>5</v>
      </c>
      <c r="K17" s="772">
        <v>1</v>
      </c>
      <c r="L17" s="772">
        <v>4</v>
      </c>
      <c r="M17" s="772">
        <v>1</v>
      </c>
      <c r="N17" s="772">
        <v>5</v>
      </c>
      <c r="O17" s="772">
        <v>1</v>
      </c>
      <c r="P17" s="772">
        <v>7</v>
      </c>
      <c r="Q17" s="772">
        <v>4</v>
      </c>
      <c r="R17" s="772">
        <v>11</v>
      </c>
      <c r="S17" s="772">
        <v>1</v>
      </c>
      <c r="T17" s="772">
        <v>5</v>
      </c>
      <c r="U17" s="772">
        <v>6</v>
      </c>
      <c r="V17" s="772">
        <v>11</v>
      </c>
      <c r="W17" s="772">
        <v>1</v>
      </c>
      <c r="X17" s="772">
        <v>2</v>
      </c>
      <c r="Y17" s="772">
        <v>3</v>
      </c>
      <c r="Z17" s="772">
        <v>5</v>
      </c>
      <c r="AA17" s="772">
        <v>1</v>
      </c>
      <c r="AB17" s="773">
        <v>23</v>
      </c>
      <c r="AC17" s="773">
        <v>19</v>
      </c>
      <c r="AD17" s="773">
        <v>42</v>
      </c>
      <c r="AE17" s="773">
        <v>6</v>
      </c>
    </row>
    <row r="18" spans="1:31" x14ac:dyDescent="0.9">
      <c r="A18" s="800">
        <f t="shared" si="0"/>
        <v>14</v>
      </c>
      <c r="B18" s="800">
        <v>53010019</v>
      </c>
      <c r="C18" s="801" t="s">
        <v>9</v>
      </c>
      <c r="D18" s="772">
        <v>8</v>
      </c>
      <c r="E18" s="772">
        <v>3</v>
      </c>
      <c r="F18" s="772">
        <v>11</v>
      </c>
      <c r="G18" s="772">
        <v>1</v>
      </c>
      <c r="H18" s="772">
        <v>5</v>
      </c>
      <c r="I18" s="772">
        <v>5</v>
      </c>
      <c r="J18" s="772">
        <v>10</v>
      </c>
      <c r="K18" s="772">
        <v>1</v>
      </c>
      <c r="L18" s="772">
        <v>6</v>
      </c>
      <c r="M18" s="772">
        <v>6</v>
      </c>
      <c r="N18" s="772">
        <v>12</v>
      </c>
      <c r="O18" s="772">
        <v>1</v>
      </c>
      <c r="P18" s="772">
        <v>11</v>
      </c>
      <c r="Q18" s="772">
        <v>8</v>
      </c>
      <c r="R18" s="772">
        <v>19</v>
      </c>
      <c r="S18" s="772">
        <v>1</v>
      </c>
      <c r="T18" s="772">
        <v>10</v>
      </c>
      <c r="U18" s="772">
        <v>5</v>
      </c>
      <c r="V18" s="772">
        <v>15</v>
      </c>
      <c r="W18" s="772">
        <v>1</v>
      </c>
      <c r="X18" s="772">
        <v>8</v>
      </c>
      <c r="Y18" s="772">
        <v>15</v>
      </c>
      <c r="Z18" s="772">
        <v>23</v>
      </c>
      <c r="AA18" s="772">
        <v>1</v>
      </c>
      <c r="AB18" s="773">
        <v>48</v>
      </c>
      <c r="AC18" s="773">
        <v>42</v>
      </c>
      <c r="AD18" s="773">
        <v>90</v>
      </c>
      <c r="AE18" s="773">
        <v>6</v>
      </c>
    </row>
    <row r="19" spans="1:31" x14ac:dyDescent="0.9">
      <c r="A19" s="800">
        <f t="shared" si="0"/>
        <v>15</v>
      </c>
      <c r="B19" s="800">
        <v>53010020</v>
      </c>
      <c r="C19" s="801" t="s">
        <v>194</v>
      </c>
      <c r="D19" s="772">
        <v>114</v>
      </c>
      <c r="E19" s="772">
        <v>110</v>
      </c>
      <c r="F19" s="772">
        <v>224</v>
      </c>
      <c r="G19" s="772">
        <v>7</v>
      </c>
      <c r="H19" s="772">
        <v>117</v>
      </c>
      <c r="I19" s="772">
        <v>112</v>
      </c>
      <c r="J19" s="772">
        <v>229</v>
      </c>
      <c r="K19" s="772">
        <v>7</v>
      </c>
      <c r="L19" s="772">
        <v>116</v>
      </c>
      <c r="M19" s="772">
        <v>129</v>
      </c>
      <c r="N19" s="772">
        <v>245</v>
      </c>
      <c r="O19" s="772">
        <v>7</v>
      </c>
      <c r="P19" s="772">
        <v>146</v>
      </c>
      <c r="Q19" s="772">
        <v>171</v>
      </c>
      <c r="R19" s="772">
        <v>317</v>
      </c>
      <c r="S19" s="772">
        <v>8</v>
      </c>
      <c r="T19" s="772">
        <v>129</v>
      </c>
      <c r="U19" s="772">
        <v>123</v>
      </c>
      <c r="V19" s="772">
        <v>252</v>
      </c>
      <c r="W19" s="772">
        <v>7</v>
      </c>
      <c r="X19" s="772">
        <v>168</v>
      </c>
      <c r="Y19" s="772">
        <v>145</v>
      </c>
      <c r="Z19" s="772">
        <v>313</v>
      </c>
      <c r="AA19" s="772">
        <v>9</v>
      </c>
      <c r="AB19" s="773">
        <v>790</v>
      </c>
      <c r="AC19" s="773">
        <v>790</v>
      </c>
      <c r="AD19" s="773">
        <v>1580</v>
      </c>
      <c r="AE19" s="773">
        <v>45</v>
      </c>
    </row>
    <row r="20" spans="1:31" x14ac:dyDescent="0.9">
      <c r="A20" s="800">
        <f t="shared" si="0"/>
        <v>16</v>
      </c>
      <c r="B20" s="800">
        <v>53010021</v>
      </c>
      <c r="C20" s="801" t="s">
        <v>195</v>
      </c>
      <c r="D20" s="772">
        <v>10</v>
      </c>
      <c r="E20" s="772">
        <v>4</v>
      </c>
      <c r="F20" s="772">
        <v>14</v>
      </c>
      <c r="G20" s="772">
        <v>1</v>
      </c>
      <c r="H20" s="772">
        <v>3</v>
      </c>
      <c r="I20" s="772">
        <v>5</v>
      </c>
      <c r="J20" s="772">
        <v>8</v>
      </c>
      <c r="K20" s="772">
        <v>1</v>
      </c>
      <c r="L20" s="772">
        <v>10</v>
      </c>
      <c r="M20" s="772">
        <v>0</v>
      </c>
      <c r="N20" s="772">
        <v>10</v>
      </c>
      <c r="O20" s="772">
        <v>1</v>
      </c>
      <c r="P20" s="772">
        <v>9</v>
      </c>
      <c r="Q20" s="772">
        <v>3</v>
      </c>
      <c r="R20" s="772">
        <v>12</v>
      </c>
      <c r="S20" s="772">
        <v>1</v>
      </c>
      <c r="T20" s="772">
        <v>9</v>
      </c>
      <c r="U20" s="772">
        <v>7</v>
      </c>
      <c r="V20" s="772">
        <v>16</v>
      </c>
      <c r="W20" s="772">
        <v>1</v>
      </c>
      <c r="X20" s="772">
        <v>10</v>
      </c>
      <c r="Y20" s="772">
        <v>5</v>
      </c>
      <c r="Z20" s="772">
        <v>15</v>
      </c>
      <c r="AA20" s="772">
        <v>1</v>
      </c>
      <c r="AB20" s="773">
        <v>51</v>
      </c>
      <c r="AC20" s="773">
        <v>24</v>
      </c>
      <c r="AD20" s="773">
        <v>75</v>
      </c>
      <c r="AE20" s="773">
        <v>6</v>
      </c>
    </row>
    <row r="21" spans="1:31" x14ac:dyDescent="0.9">
      <c r="A21" s="800">
        <f t="shared" si="0"/>
        <v>17</v>
      </c>
      <c r="B21" s="800">
        <v>53010022</v>
      </c>
      <c r="C21" s="801" t="s">
        <v>196</v>
      </c>
      <c r="D21" s="772">
        <v>1</v>
      </c>
      <c r="E21" s="772">
        <v>8</v>
      </c>
      <c r="F21" s="772">
        <v>9</v>
      </c>
      <c r="G21" s="772">
        <v>1</v>
      </c>
      <c r="H21" s="772">
        <v>3</v>
      </c>
      <c r="I21" s="772">
        <v>1</v>
      </c>
      <c r="J21" s="772">
        <v>4</v>
      </c>
      <c r="K21" s="772">
        <v>1</v>
      </c>
      <c r="L21" s="772">
        <v>4</v>
      </c>
      <c r="M21" s="772">
        <v>8</v>
      </c>
      <c r="N21" s="772">
        <v>12</v>
      </c>
      <c r="O21" s="772">
        <v>1</v>
      </c>
      <c r="P21" s="772">
        <v>4</v>
      </c>
      <c r="Q21" s="772">
        <v>3</v>
      </c>
      <c r="R21" s="772">
        <v>7</v>
      </c>
      <c r="S21" s="772">
        <v>1</v>
      </c>
      <c r="T21" s="772">
        <v>5</v>
      </c>
      <c r="U21" s="772">
        <v>2</v>
      </c>
      <c r="V21" s="772">
        <v>7</v>
      </c>
      <c r="W21" s="772">
        <v>1</v>
      </c>
      <c r="X21" s="772">
        <v>7</v>
      </c>
      <c r="Y21" s="772">
        <v>8</v>
      </c>
      <c r="Z21" s="772">
        <v>15</v>
      </c>
      <c r="AA21" s="772">
        <v>1</v>
      </c>
      <c r="AB21" s="773">
        <v>24</v>
      </c>
      <c r="AC21" s="773">
        <v>30</v>
      </c>
      <c r="AD21" s="773">
        <v>54</v>
      </c>
      <c r="AE21" s="773">
        <v>6</v>
      </c>
    </row>
    <row r="22" spans="1:31" x14ac:dyDescent="0.9">
      <c r="A22" s="800">
        <f t="shared" si="0"/>
        <v>18</v>
      </c>
      <c r="B22" s="800">
        <v>53010027</v>
      </c>
      <c r="C22" s="801" t="s">
        <v>197</v>
      </c>
      <c r="D22" s="772">
        <v>7</v>
      </c>
      <c r="E22" s="772">
        <v>3</v>
      </c>
      <c r="F22" s="772">
        <v>10</v>
      </c>
      <c r="G22" s="772">
        <v>1</v>
      </c>
      <c r="H22" s="772">
        <v>6</v>
      </c>
      <c r="I22" s="772">
        <v>5</v>
      </c>
      <c r="J22" s="772">
        <v>11</v>
      </c>
      <c r="K22" s="772">
        <v>1</v>
      </c>
      <c r="L22" s="772">
        <v>11</v>
      </c>
      <c r="M22" s="772">
        <v>2</v>
      </c>
      <c r="N22" s="772">
        <v>13</v>
      </c>
      <c r="O22" s="772">
        <v>1</v>
      </c>
      <c r="P22" s="772">
        <v>6</v>
      </c>
      <c r="Q22" s="772">
        <v>3</v>
      </c>
      <c r="R22" s="772">
        <v>9</v>
      </c>
      <c r="S22" s="772">
        <v>1</v>
      </c>
      <c r="T22" s="772">
        <v>5</v>
      </c>
      <c r="U22" s="772">
        <v>3</v>
      </c>
      <c r="V22" s="772">
        <v>8</v>
      </c>
      <c r="W22" s="772">
        <v>1</v>
      </c>
      <c r="X22" s="772">
        <v>8</v>
      </c>
      <c r="Y22" s="772">
        <v>6</v>
      </c>
      <c r="Z22" s="772">
        <v>14</v>
      </c>
      <c r="AA22" s="772">
        <v>1</v>
      </c>
      <c r="AB22" s="773">
        <v>43</v>
      </c>
      <c r="AC22" s="773">
        <v>22</v>
      </c>
      <c r="AD22" s="773">
        <v>65</v>
      </c>
      <c r="AE22" s="773">
        <v>6</v>
      </c>
    </row>
    <row r="23" spans="1:31" x14ac:dyDescent="0.9">
      <c r="A23" s="800">
        <f t="shared" si="0"/>
        <v>19</v>
      </c>
      <c r="B23" s="800">
        <v>53010028</v>
      </c>
      <c r="C23" s="801" t="s">
        <v>11</v>
      </c>
      <c r="D23" s="772">
        <v>0</v>
      </c>
      <c r="E23" s="772">
        <v>1</v>
      </c>
      <c r="F23" s="772">
        <v>1</v>
      </c>
      <c r="G23" s="772">
        <v>1</v>
      </c>
      <c r="H23" s="772">
        <v>0</v>
      </c>
      <c r="I23" s="772">
        <v>0</v>
      </c>
      <c r="J23" s="772">
        <v>0</v>
      </c>
      <c r="K23" s="772">
        <v>0</v>
      </c>
      <c r="L23" s="772">
        <v>4</v>
      </c>
      <c r="M23" s="772">
        <v>0</v>
      </c>
      <c r="N23" s="772">
        <v>4</v>
      </c>
      <c r="O23" s="772">
        <v>1</v>
      </c>
      <c r="P23" s="772">
        <v>3</v>
      </c>
      <c r="Q23" s="772">
        <v>0</v>
      </c>
      <c r="R23" s="772">
        <v>3</v>
      </c>
      <c r="S23" s="772">
        <v>1</v>
      </c>
      <c r="T23" s="772">
        <v>4</v>
      </c>
      <c r="U23" s="772">
        <v>3</v>
      </c>
      <c r="V23" s="772">
        <v>7</v>
      </c>
      <c r="W23" s="772">
        <v>1</v>
      </c>
      <c r="X23" s="772">
        <v>6</v>
      </c>
      <c r="Y23" s="772">
        <v>1</v>
      </c>
      <c r="Z23" s="772">
        <v>7</v>
      </c>
      <c r="AA23" s="772">
        <v>1</v>
      </c>
      <c r="AB23" s="773">
        <v>17</v>
      </c>
      <c r="AC23" s="773">
        <v>5</v>
      </c>
      <c r="AD23" s="773">
        <v>22</v>
      </c>
      <c r="AE23" s="773">
        <v>5</v>
      </c>
    </row>
    <row r="24" spans="1:31" x14ac:dyDescent="0.9">
      <c r="A24" s="800">
        <f t="shared" si="0"/>
        <v>20</v>
      </c>
      <c r="B24" s="800">
        <v>53010030</v>
      </c>
      <c r="C24" s="801" t="s">
        <v>198</v>
      </c>
      <c r="D24" s="772">
        <v>3</v>
      </c>
      <c r="E24" s="772">
        <v>4</v>
      </c>
      <c r="F24" s="772">
        <v>7</v>
      </c>
      <c r="G24" s="772">
        <v>1</v>
      </c>
      <c r="H24" s="772">
        <v>5</v>
      </c>
      <c r="I24" s="772">
        <v>2</v>
      </c>
      <c r="J24" s="772">
        <v>7</v>
      </c>
      <c r="K24" s="772">
        <v>1</v>
      </c>
      <c r="L24" s="772">
        <v>3</v>
      </c>
      <c r="M24" s="772">
        <v>3</v>
      </c>
      <c r="N24" s="772">
        <v>6</v>
      </c>
      <c r="O24" s="772">
        <v>1</v>
      </c>
      <c r="P24" s="772">
        <v>4</v>
      </c>
      <c r="Q24" s="772">
        <v>4</v>
      </c>
      <c r="R24" s="772">
        <v>8</v>
      </c>
      <c r="S24" s="772">
        <v>1</v>
      </c>
      <c r="T24" s="772">
        <v>6</v>
      </c>
      <c r="U24" s="772">
        <v>5</v>
      </c>
      <c r="V24" s="772">
        <v>11</v>
      </c>
      <c r="W24" s="772">
        <v>1</v>
      </c>
      <c r="X24" s="772">
        <v>7</v>
      </c>
      <c r="Y24" s="772">
        <v>1</v>
      </c>
      <c r="Z24" s="772">
        <v>8</v>
      </c>
      <c r="AA24" s="772">
        <v>1</v>
      </c>
      <c r="AB24" s="773">
        <v>28</v>
      </c>
      <c r="AC24" s="773">
        <v>19</v>
      </c>
      <c r="AD24" s="773">
        <v>47</v>
      </c>
      <c r="AE24" s="773">
        <v>6</v>
      </c>
    </row>
    <row r="25" spans="1:31" x14ac:dyDescent="0.9">
      <c r="A25" s="800">
        <f t="shared" si="0"/>
        <v>21</v>
      </c>
      <c r="B25" s="800">
        <v>53010035</v>
      </c>
      <c r="C25" s="801" t="s">
        <v>199</v>
      </c>
      <c r="D25" s="772">
        <v>2</v>
      </c>
      <c r="E25" s="772">
        <v>4</v>
      </c>
      <c r="F25" s="772">
        <v>6</v>
      </c>
      <c r="G25" s="772">
        <v>1</v>
      </c>
      <c r="H25" s="772">
        <v>0</v>
      </c>
      <c r="I25" s="772">
        <v>1</v>
      </c>
      <c r="J25" s="772">
        <v>1</v>
      </c>
      <c r="K25" s="772">
        <v>1</v>
      </c>
      <c r="L25" s="772">
        <v>1</v>
      </c>
      <c r="M25" s="772">
        <v>1</v>
      </c>
      <c r="N25" s="772">
        <v>2</v>
      </c>
      <c r="O25" s="772">
        <v>1</v>
      </c>
      <c r="P25" s="772">
        <v>3</v>
      </c>
      <c r="Q25" s="772">
        <v>1</v>
      </c>
      <c r="R25" s="772">
        <v>4</v>
      </c>
      <c r="S25" s="772">
        <v>1</v>
      </c>
      <c r="T25" s="772">
        <v>0</v>
      </c>
      <c r="U25" s="772">
        <v>2</v>
      </c>
      <c r="V25" s="772">
        <v>2</v>
      </c>
      <c r="W25" s="772">
        <v>1</v>
      </c>
      <c r="X25" s="772">
        <v>1</v>
      </c>
      <c r="Y25" s="772">
        <v>4</v>
      </c>
      <c r="Z25" s="772">
        <v>5</v>
      </c>
      <c r="AA25" s="772">
        <v>1</v>
      </c>
      <c r="AB25" s="773">
        <v>7</v>
      </c>
      <c r="AC25" s="773">
        <v>13</v>
      </c>
      <c r="AD25" s="773">
        <v>20</v>
      </c>
      <c r="AE25" s="773">
        <v>6</v>
      </c>
    </row>
    <row r="26" spans="1:31" x14ac:dyDescent="0.9">
      <c r="A26" s="800">
        <f t="shared" si="0"/>
        <v>22</v>
      </c>
      <c r="B26" s="800">
        <v>53010036</v>
      </c>
      <c r="C26" s="801" t="s">
        <v>200</v>
      </c>
      <c r="D26" s="772">
        <v>6</v>
      </c>
      <c r="E26" s="772">
        <v>8</v>
      </c>
      <c r="F26" s="772">
        <v>14</v>
      </c>
      <c r="G26" s="772">
        <v>1</v>
      </c>
      <c r="H26" s="772">
        <v>6</v>
      </c>
      <c r="I26" s="772">
        <v>7</v>
      </c>
      <c r="J26" s="772">
        <v>13</v>
      </c>
      <c r="K26" s="772">
        <v>1</v>
      </c>
      <c r="L26" s="772">
        <v>3</v>
      </c>
      <c r="M26" s="772">
        <v>4</v>
      </c>
      <c r="N26" s="772">
        <v>7</v>
      </c>
      <c r="O26" s="772">
        <v>1</v>
      </c>
      <c r="P26" s="772">
        <v>13</v>
      </c>
      <c r="Q26" s="772">
        <v>7</v>
      </c>
      <c r="R26" s="772">
        <v>20</v>
      </c>
      <c r="S26" s="772">
        <v>1</v>
      </c>
      <c r="T26" s="772">
        <v>9</v>
      </c>
      <c r="U26" s="772">
        <v>7</v>
      </c>
      <c r="V26" s="772">
        <v>16</v>
      </c>
      <c r="W26" s="772">
        <v>1</v>
      </c>
      <c r="X26" s="772">
        <v>11</v>
      </c>
      <c r="Y26" s="772">
        <v>7</v>
      </c>
      <c r="Z26" s="772">
        <v>18</v>
      </c>
      <c r="AA26" s="772">
        <v>1</v>
      </c>
      <c r="AB26" s="773">
        <v>48</v>
      </c>
      <c r="AC26" s="773">
        <v>40</v>
      </c>
      <c r="AD26" s="773">
        <v>88</v>
      </c>
      <c r="AE26" s="773">
        <v>6</v>
      </c>
    </row>
    <row r="27" spans="1:31" x14ac:dyDescent="0.9">
      <c r="A27" s="800">
        <f t="shared" si="0"/>
        <v>23</v>
      </c>
      <c r="B27" s="800">
        <v>53010037</v>
      </c>
      <c r="C27" s="801" t="s">
        <v>201</v>
      </c>
      <c r="D27" s="772">
        <v>6</v>
      </c>
      <c r="E27" s="772">
        <v>3</v>
      </c>
      <c r="F27" s="772">
        <v>9</v>
      </c>
      <c r="G27" s="772">
        <v>1</v>
      </c>
      <c r="H27" s="772">
        <v>9</v>
      </c>
      <c r="I27" s="772">
        <v>3</v>
      </c>
      <c r="J27" s="772">
        <v>12</v>
      </c>
      <c r="K27" s="772">
        <v>1</v>
      </c>
      <c r="L27" s="772">
        <v>4</v>
      </c>
      <c r="M27" s="772">
        <v>6</v>
      </c>
      <c r="N27" s="772">
        <v>10</v>
      </c>
      <c r="O27" s="772">
        <v>1</v>
      </c>
      <c r="P27" s="772">
        <v>6</v>
      </c>
      <c r="Q27" s="772">
        <v>8</v>
      </c>
      <c r="R27" s="772">
        <v>14</v>
      </c>
      <c r="S27" s="772">
        <v>1</v>
      </c>
      <c r="T27" s="772">
        <v>7</v>
      </c>
      <c r="U27" s="772">
        <v>7</v>
      </c>
      <c r="V27" s="772">
        <v>14</v>
      </c>
      <c r="W27" s="772">
        <v>1</v>
      </c>
      <c r="X27" s="772">
        <v>5</v>
      </c>
      <c r="Y27" s="772">
        <v>3</v>
      </c>
      <c r="Z27" s="772">
        <v>8</v>
      </c>
      <c r="AA27" s="772">
        <v>1</v>
      </c>
      <c r="AB27" s="773">
        <v>37</v>
      </c>
      <c r="AC27" s="773">
        <v>30</v>
      </c>
      <c r="AD27" s="773">
        <v>67</v>
      </c>
      <c r="AE27" s="773">
        <v>6</v>
      </c>
    </row>
    <row r="28" spans="1:31" x14ac:dyDescent="0.9">
      <c r="A28" s="800">
        <f t="shared" si="0"/>
        <v>24</v>
      </c>
      <c r="B28" s="800">
        <v>53010038</v>
      </c>
      <c r="C28" s="801" t="s">
        <v>202</v>
      </c>
      <c r="D28" s="772">
        <v>0</v>
      </c>
      <c r="E28" s="772">
        <v>0</v>
      </c>
      <c r="F28" s="772">
        <v>0</v>
      </c>
      <c r="G28" s="772">
        <v>0</v>
      </c>
      <c r="H28" s="772">
        <v>0</v>
      </c>
      <c r="I28" s="772">
        <v>1</v>
      </c>
      <c r="J28" s="772">
        <v>1</v>
      </c>
      <c r="K28" s="772">
        <v>1</v>
      </c>
      <c r="L28" s="772">
        <v>1</v>
      </c>
      <c r="M28" s="772">
        <v>0</v>
      </c>
      <c r="N28" s="772">
        <v>1</v>
      </c>
      <c r="O28" s="772">
        <v>1</v>
      </c>
      <c r="P28" s="772">
        <v>0</v>
      </c>
      <c r="Q28" s="772">
        <v>1</v>
      </c>
      <c r="R28" s="772">
        <v>1</v>
      </c>
      <c r="S28" s="772">
        <v>1</v>
      </c>
      <c r="T28" s="772">
        <v>2</v>
      </c>
      <c r="U28" s="772">
        <v>1</v>
      </c>
      <c r="V28" s="772">
        <v>3</v>
      </c>
      <c r="W28" s="772">
        <v>1</v>
      </c>
      <c r="X28" s="772">
        <v>0</v>
      </c>
      <c r="Y28" s="772">
        <v>1</v>
      </c>
      <c r="Z28" s="772">
        <v>1</v>
      </c>
      <c r="AA28" s="772">
        <v>1</v>
      </c>
      <c r="AB28" s="773">
        <v>3</v>
      </c>
      <c r="AC28" s="773">
        <v>4</v>
      </c>
      <c r="AD28" s="773">
        <v>7</v>
      </c>
      <c r="AE28" s="773">
        <v>5</v>
      </c>
    </row>
    <row r="29" spans="1:31" x14ac:dyDescent="0.9">
      <c r="A29" s="802">
        <f t="shared" si="0"/>
        <v>25</v>
      </c>
      <c r="B29" s="802">
        <v>53010039</v>
      </c>
      <c r="C29" s="803" t="s">
        <v>15</v>
      </c>
      <c r="D29" s="774">
        <v>8</v>
      </c>
      <c r="E29" s="774">
        <v>7</v>
      </c>
      <c r="F29" s="774">
        <v>15</v>
      </c>
      <c r="G29" s="774">
        <v>1</v>
      </c>
      <c r="H29" s="774">
        <v>6</v>
      </c>
      <c r="I29" s="774">
        <v>5</v>
      </c>
      <c r="J29" s="774">
        <v>11</v>
      </c>
      <c r="K29" s="774">
        <v>1</v>
      </c>
      <c r="L29" s="774">
        <v>3</v>
      </c>
      <c r="M29" s="774">
        <v>3</v>
      </c>
      <c r="N29" s="774">
        <v>6</v>
      </c>
      <c r="O29" s="774">
        <v>1</v>
      </c>
      <c r="P29" s="774">
        <v>2</v>
      </c>
      <c r="Q29" s="774">
        <v>10</v>
      </c>
      <c r="R29" s="774">
        <v>12</v>
      </c>
      <c r="S29" s="774">
        <v>1</v>
      </c>
      <c r="T29" s="774">
        <v>12</v>
      </c>
      <c r="U29" s="774">
        <v>11</v>
      </c>
      <c r="V29" s="774">
        <v>23</v>
      </c>
      <c r="W29" s="774">
        <v>1</v>
      </c>
      <c r="X29" s="774">
        <v>8</v>
      </c>
      <c r="Y29" s="774">
        <v>8</v>
      </c>
      <c r="Z29" s="774">
        <v>16</v>
      </c>
      <c r="AA29" s="774">
        <v>1</v>
      </c>
      <c r="AB29" s="775">
        <v>39</v>
      </c>
      <c r="AC29" s="775">
        <v>44</v>
      </c>
      <c r="AD29" s="775">
        <v>83</v>
      </c>
      <c r="AE29" s="775">
        <v>6</v>
      </c>
    </row>
    <row r="30" spans="1:31" x14ac:dyDescent="0.9">
      <c r="A30" s="804">
        <f t="shared" si="0"/>
        <v>26</v>
      </c>
      <c r="B30" s="804">
        <v>53010041</v>
      </c>
      <c r="C30" s="805" t="s">
        <v>203</v>
      </c>
      <c r="D30" s="778">
        <v>0</v>
      </c>
      <c r="E30" s="778">
        <v>1</v>
      </c>
      <c r="F30" s="778">
        <v>1</v>
      </c>
      <c r="G30" s="778">
        <v>1</v>
      </c>
      <c r="H30" s="778">
        <v>1</v>
      </c>
      <c r="I30" s="778">
        <v>1</v>
      </c>
      <c r="J30" s="778">
        <v>2</v>
      </c>
      <c r="K30" s="778">
        <v>1</v>
      </c>
      <c r="L30" s="778">
        <v>2</v>
      </c>
      <c r="M30" s="778">
        <v>0</v>
      </c>
      <c r="N30" s="778">
        <v>2</v>
      </c>
      <c r="O30" s="778">
        <v>1</v>
      </c>
      <c r="P30" s="778">
        <v>3</v>
      </c>
      <c r="Q30" s="778">
        <v>3</v>
      </c>
      <c r="R30" s="778">
        <v>6</v>
      </c>
      <c r="S30" s="778">
        <v>1</v>
      </c>
      <c r="T30" s="778">
        <v>2</v>
      </c>
      <c r="U30" s="778">
        <v>1</v>
      </c>
      <c r="V30" s="778">
        <v>3</v>
      </c>
      <c r="W30" s="778">
        <v>1</v>
      </c>
      <c r="X30" s="778">
        <v>7</v>
      </c>
      <c r="Y30" s="778">
        <v>3</v>
      </c>
      <c r="Z30" s="778">
        <v>10</v>
      </c>
      <c r="AA30" s="778">
        <v>1</v>
      </c>
      <c r="AB30" s="779">
        <v>15</v>
      </c>
      <c r="AC30" s="779">
        <v>9</v>
      </c>
      <c r="AD30" s="779">
        <v>24</v>
      </c>
      <c r="AE30" s="779">
        <v>6</v>
      </c>
    </row>
    <row r="31" spans="1:31" x14ac:dyDescent="0.9">
      <c r="A31" s="800">
        <f t="shared" si="0"/>
        <v>27</v>
      </c>
      <c r="B31" s="800">
        <v>53010042</v>
      </c>
      <c r="C31" s="801" t="s">
        <v>649</v>
      </c>
      <c r="D31" s="772">
        <v>4</v>
      </c>
      <c r="E31" s="772">
        <v>0</v>
      </c>
      <c r="F31" s="772">
        <v>4</v>
      </c>
      <c r="G31" s="772">
        <v>1</v>
      </c>
      <c r="H31" s="772">
        <v>1</v>
      </c>
      <c r="I31" s="772">
        <v>3</v>
      </c>
      <c r="J31" s="772">
        <v>4</v>
      </c>
      <c r="K31" s="772">
        <v>1</v>
      </c>
      <c r="L31" s="772">
        <v>2</v>
      </c>
      <c r="M31" s="772">
        <v>3</v>
      </c>
      <c r="N31" s="772">
        <v>5</v>
      </c>
      <c r="O31" s="772">
        <v>1</v>
      </c>
      <c r="P31" s="772">
        <v>4</v>
      </c>
      <c r="Q31" s="772">
        <v>3</v>
      </c>
      <c r="R31" s="772">
        <v>7</v>
      </c>
      <c r="S31" s="772">
        <v>1</v>
      </c>
      <c r="T31" s="772">
        <v>6</v>
      </c>
      <c r="U31" s="772">
        <v>0</v>
      </c>
      <c r="V31" s="772">
        <v>6</v>
      </c>
      <c r="W31" s="772">
        <v>1</v>
      </c>
      <c r="X31" s="772">
        <v>7</v>
      </c>
      <c r="Y31" s="772">
        <v>5</v>
      </c>
      <c r="Z31" s="772">
        <v>12</v>
      </c>
      <c r="AA31" s="772">
        <v>1</v>
      </c>
      <c r="AB31" s="773">
        <v>24</v>
      </c>
      <c r="AC31" s="773">
        <v>14</v>
      </c>
      <c r="AD31" s="773">
        <v>38</v>
      </c>
      <c r="AE31" s="773">
        <v>6</v>
      </c>
    </row>
    <row r="32" spans="1:31" x14ac:dyDescent="0.9">
      <c r="A32" s="800">
        <f t="shared" si="0"/>
        <v>28</v>
      </c>
      <c r="B32" s="800">
        <v>53010043</v>
      </c>
      <c r="C32" s="801" t="s">
        <v>204</v>
      </c>
      <c r="D32" s="772">
        <v>3</v>
      </c>
      <c r="E32" s="772">
        <v>1</v>
      </c>
      <c r="F32" s="772">
        <v>4</v>
      </c>
      <c r="G32" s="772">
        <v>1</v>
      </c>
      <c r="H32" s="772">
        <v>7</v>
      </c>
      <c r="I32" s="772">
        <v>0</v>
      </c>
      <c r="J32" s="772">
        <v>7</v>
      </c>
      <c r="K32" s="772">
        <v>1</v>
      </c>
      <c r="L32" s="772">
        <v>3</v>
      </c>
      <c r="M32" s="772">
        <v>1</v>
      </c>
      <c r="N32" s="772">
        <v>4</v>
      </c>
      <c r="O32" s="772">
        <v>1</v>
      </c>
      <c r="P32" s="772">
        <v>3</v>
      </c>
      <c r="Q32" s="772">
        <v>4</v>
      </c>
      <c r="R32" s="772">
        <v>7</v>
      </c>
      <c r="S32" s="772">
        <v>1</v>
      </c>
      <c r="T32" s="772">
        <v>3</v>
      </c>
      <c r="U32" s="772">
        <v>1</v>
      </c>
      <c r="V32" s="772">
        <v>4</v>
      </c>
      <c r="W32" s="772">
        <v>1</v>
      </c>
      <c r="X32" s="772">
        <v>4</v>
      </c>
      <c r="Y32" s="772">
        <v>2</v>
      </c>
      <c r="Z32" s="772">
        <v>6</v>
      </c>
      <c r="AA32" s="772">
        <v>1</v>
      </c>
      <c r="AB32" s="773">
        <v>23</v>
      </c>
      <c r="AC32" s="773">
        <v>9</v>
      </c>
      <c r="AD32" s="773">
        <v>32</v>
      </c>
      <c r="AE32" s="773">
        <v>6</v>
      </c>
    </row>
    <row r="33" spans="1:31" x14ac:dyDescent="0.9">
      <c r="A33" s="800">
        <f t="shared" si="0"/>
        <v>29</v>
      </c>
      <c r="B33" s="800">
        <v>53010044</v>
      </c>
      <c r="C33" s="801" t="s">
        <v>17</v>
      </c>
      <c r="D33" s="772">
        <v>0</v>
      </c>
      <c r="E33" s="772">
        <v>2</v>
      </c>
      <c r="F33" s="772">
        <v>2</v>
      </c>
      <c r="G33" s="772">
        <v>1</v>
      </c>
      <c r="H33" s="772">
        <v>1</v>
      </c>
      <c r="I33" s="772">
        <v>0</v>
      </c>
      <c r="J33" s="772">
        <v>1</v>
      </c>
      <c r="K33" s="772">
        <v>1</v>
      </c>
      <c r="L33" s="772">
        <v>6</v>
      </c>
      <c r="M33" s="772">
        <v>5</v>
      </c>
      <c r="N33" s="772">
        <v>11</v>
      </c>
      <c r="O33" s="772">
        <v>1</v>
      </c>
      <c r="P33" s="772">
        <v>3</v>
      </c>
      <c r="Q33" s="772">
        <v>5</v>
      </c>
      <c r="R33" s="772">
        <v>8</v>
      </c>
      <c r="S33" s="772">
        <v>1</v>
      </c>
      <c r="T33" s="772">
        <v>6</v>
      </c>
      <c r="U33" s="772">
        <v>1</v>
      </c>
      <c r="V33" s="772">
        <v>7</v>
      </c>
      <c r="W33" s="772">
        <v>1</v>
      </c>
      <c r="X33" s="772">
        <v>6</v>
      </c>
      <c r="Y33" s="772">
        <v>4</v>
      </c>
      <c r="Z33" s="772">
        <v>10</v>
      </c>
      <c r="AA33" s="772">
        <v>1</v>
      </c>
      <c r="AB33" s="773">
        <v>22</v>
      </c>
      <c r="AC33" s="773">
        <v>17</v>
      </c>
      <c r="AD33" s="773">
        <v>39</v>
      </c>
      <c r="AE33" s="773">
        <v>6</v>
      </c>
    </row>
    <row r="34" spans="1:31" x14ac:dyDescent="0.9">
      <c r="A34" s="800">
        <f t="shared" si="0"/>
        <v>30</v>
      </c>
      <c r="B34" s="800">
        <v>53010049</v>
      </c>
      <c r="C34" s="801" t="s">
        <v>19</v>
      </c>
      <c r="D34" s="772">
        <v>10</v>
      </c>
      <c r="E34" s="772">
        <v>5</v>
      </c>
      <c r="F34" s="772">
        <v>15</v>
      </c>
      <c r="G34" s="772">
        <v>1</v>
      </c>
      <c r="H34" s="772">
        <v>2</v>
      </c>
      <c r="I34" s="772">
        <v>4</v>
      </c>
      <c r="J34" s="772">
        <v>6</v>
      </c>
      <c r="K34" s="772">
        <v>1</v>
      </c>
      <c r="L34" s="772">
        <v>7</v>
      </c>
      <c r="M34" s="772">
        <v>4</v>
      </c>
      <c r="N34" s="772">
        <v>11</v>
      </c>
      <c r="O34" s="772">
        <v>1</v>
      </c>
      <c r="P34" s="772">
        <v>7</v>
      </c>
      <c r="Q34" s="772">
        <v>4</v>
      </c>
      <c r="R34" s="772">
        <v>11</v>
      </c>
      <c r="S34" s="772">
        <v>1</v>
      </c>
      <c r="T34" s="772">
        <v>4</v>
      </c>
      <c r="U34" s="772">
        <v>5</v>
      </c>
      <c r="V34" s="772">
        <v>9</v>
      </c>
      <c r="W34" s="772">
        <v>1</v>
      </c>
      <c r="X34" s="772">
        <v>9</v>
      </c>
      <c r="Y34" s="772">
        <v>5</v>
      </c>
      <c r="Z34" s="772">
        <v>14</v>
      </c>
      <c r="AA34" s="772">
        <v>1</v>
      </c>
      <c r="AB34" s="773">
        <v>39</v>
      </c>
      <c r="AC34" s="773">
        <v>27</v>
      </c>
      <c r="AD34" s="773">
        <v>66</v>
      </c>
      <c r="AE34" s="773">
        <v>6</v>
      </c>
    </row>
    <row r="35" spans="1:31" x14ac:dyDescent="0.9">
      <c r="A35" s="800">
        <f t="shared" si="0"/>
        <v>31</v>
      </c>
      <c r="B35" s="800">
        <v>53010051</v>
      </c>
      <c r="C35" s="801" t="s">
        <v>205</v>
      </c>
      <c r="D35" s="772">
        <v>7</v>
      </c>
      <c r="E35" s="772">
        <v>7</v>
      </c>
      <c r="F35" s="772">
        <v>14</v>
      </c>
      <c r="G35" s="772">
        <v>1</v>
      </c>
      <c r="H35" s="772">
        <v>7</v>
      </c>
      <c r="I35" s="772">
        <v>4</v>
      </c>
      <c r="J35" s="772">
        <v>11</v>
      </c>
      <c r="K35" s="772">
        <v>1</v>
      </c>
      <c r="L35" s="772">
        <v>8</v>
      </c>
      <c r="M35" s="772">
        <v>4</v>
      </c>
      <c r="N35" s="772">
        <v>12</v>
      </c>
      <c r="O35" s="772">
        <v>1</v>
      </c>
      <c r="P35" s="772">
        <v>7</v>
      </c>
      <c r="Q35" s="772">
        <v>7</v>
      </c>
      <c r="R35" s="772">
        <v>14</v>
      </c>
      <c r="S35" s="772">
        <v>1</v>
      </c>
      <c r="T35" s="772">
        <v>9</v>
      </c>
      <c r="U35" s="772">
        <v>9</v>
      </c>
      <c r="V35" s="772">
        <v>18</v>
      </c>
      <c r="W35" s="772">
        <v>1</v>
      </c>
      <c r="X35" s="772">
        <v>10</v>
      </c>
      <c r="Y35" s="772">
        <v>5</v>
      </c>
      <c r="Z35" s="772">
        <v>15</v>
      </c>
      <c r="AA35" s="772">
        <v>1</v>
      </c>
      <c r="AB35" s="773">
        <v>48</v>
      </c>
      <c r="AC35" s="773">
        <v>36</v>
      </c>
      <c r="AD35" s="773">
        <v>84</v>
      </c>
      <c r="AE35" s="773">
        <v>6</v>
      </c>
    </row>
    <row r="36" spans="1:31" x14ac:dyDescent="0.9">
      <c r="A36" s="800">
        <f t="shared" si="0"/>
        <v>32</v>
      </c>
      <c r="B36" s="800">
        <v>53010052</v>
      </c>
      <c r="C36" s="801" t="s">
        <v>206</v>
      </c>
      <c r="D36" s="772">
        <v>0</v>
      </c>
      <c r="E36" s="772">
        <v>1</v>
      </c>
      <c r="F36" s="772">
        <v>1</v>
      </c>
      <c r="G36" s="772">
        <v>1</v>
      </c>
      <c r="H36" s="772">
        <v>2</v>
      </c>
      <c r="I36" s="772">
        <v>2</v>
      </c>
      <c r="J36" s="772">
        <v>4</v>
      </c>
      <c r="K36" s="772">
        <v>1</v>
      </c>
      <c r="L36" s="772">
        <v>1</v>
      </c>
      <c r="M36" s="772">
        <v>4</v>
      </c>
      <c r="N36" s="772">
        <v>5</v>
      </c>
      <c r="O36" s="772">
        <v>1</v>
      </c>
      <c r="P36" s="772">
        <v>3</v>
      </c>
      <c r="Q36" s="772">
        <v>4</v>
      </c>
      <c r="R36" s="772">
        <v>7</v>
      </c>
      <c r="S36" s="772">
        <v>1</v>
      </c>
      <c r="T36" s="772">
        <v>3</v>
      </c>
      <c r="U36" s="772">
        <v>1</v>
      </c>
      <c r="V36" s="772">
        <v>4</v>
      </c>
      <c r="W36" s="772">
        <v>1</v>
      </c>
      <c r="X36" s="772">
        <v>3</v>
      </c>
      <c r="Y36" s="772">
        <v>2</v>
      </c>
      <c r="Z36" s="772">
        <v>5</v>
      </c>
      <c r="AA36" s="772">
        <v>1</v>
      </c>
      <c r="AB36" s="773">
        <v>12</v>
      </c>
      <c r="AC36" s="773">
        <v>14</v>
      </c>
      <c r="AD36" s="773">
        <v>26</v>
      </c>
      <c r="AE36" s="773">
        <v>6</v>
      </c>
    </row>
    <row r="37" spans="1:31" x14ac:dyDescent="0.9">
      <c r="A37" s="800">
        <f t="shared" si="0"/>
        <v>33</v>
      </c>
      <c r="B37" s="800">
        <v>53010054</v>
      </c>
      <c r="C37" s="801" t="s">
        <v>207</v>
      </c>
      <c r="D37" s="772">
        <v>10</v>
      </c>
      <c r="E37" s="772">
        <v>7</v>
      </c>
      <c r="F37" s="772">
        <v>17</v>
      </c>
      <c r="G37" s="772">
        <v>1</v>
      </c>
      <c r="H37" s="772">
        <v>5</v>
      </c>
      <c r="I37" s="772">
        <v>10</v>
      </c>
      <c r="J37" s="772">
        <v>15</v>
      </c>
      <c r="K37" s="772">
        <v>1</v>
      </c>
      <c r="L37" s="772">
        <v>5</v>
      </c>
      <c r="M37" s="772">
        <v>5</v>
      </c>
      <c r="N37" s="772">
        <v>10</v>
      </c>
      <c r="O37" s="772">
        <v>1</v>
      </c>
      <c r="P37" s="772">
        <v>4</v>
      </c>
      <c r="Q37" s="772">
        <v>14</v>
      </c>
      <c r="R37" s="772">
        <v>18</v>
      </c>
      <c r="S37" s="772">
        <v>1</v>
      </c>
      <c r="T37" s="772">
        <v>10</v>
      </c>
      <c r="U37" s="772">
        <v>6</v>
      </c>
      <c r="V37" s="772">
        <v>16</v>
      </c>
      <c r="W37" s="772">
        <v>1</v>
      </c>
      <c r="X37" s="772">
        <v>8</v>
      </c>
      <c r="Y37" s="772">
        <v>13</v>
      </c>
      <c r="Z37" s="772">
        <v>21</v>
      </c>
      <c r="AA37" s="772">
        <v>1</v>
      </c>
      <c r="AB37" s="773">
        <v>42</v>
      </c>
      <c r="AC37" s="773">
        <v>55</v>
      </c>
      <c r="AD37" s="773">
        <v>97</v>
      </c>
      <c r="AE37" s="773">
        <v>6</v>
      </c>
    </row>
    <row r="38" spans="1:31" x14ac:dyDescent="0.9">
      <c r="A38" s="800">
        <f t="shared" si="0"/>
        <v>34</v>
      </c>
      <c r="B38" s="800">
        <v>53010055</v>
      </c>
      <c r="C38" s="801" t="s">
        <v>208</v>
      </c>
      <c r="D38" s="772">
        <v>2</v>
      </c>
      <c r="E38" s="772">
        <v>3</v>
      </c>
      <c r="F38" s="772">
        <v>5</v>
      </c>
      <c r="G38" s="772">
        <v>1</v>
      </c>
      <c r="H38" s="772">
        <v>0</v>
      </c>
      <c r="I38" s="772">
        <v>0</v>
      </c>
      <c r="J38" s="772">
        <v>0</v>
      </c>
      <c r="K38" s="772">
        <v>0</v>
      </c>
      <c r="L38" s="772">
        <v>3</v>
      </c>
      <c r="M38" s="772">
        <v>0</v>
      </c>
      <c r="N38" s="772">
        <v>3</v>
      </c>
      <c r="O38" s="772">
        <v>1</v>
      </c>
      <c r="P38" s="772">
        <v>0</v>
      </c>
      <c r="Q38" s="772">
        <v>2</v>
      </c>
      <c r="R38" s="772">
        <v>2</v>
      </c>
      <c r="S38" s="772">
        <v>1</v>
      </c>
      <c r="T38" s="772">
        <v>3</v>
      </c>
      <c r="U38" s="772">
        <v>1</v>
      </c>
      <c r="V38" s="772">
        <v>4</v>
      </c>
      <c r="W38" s="772">
        <v>1</v>
      </c>
      <c r="X38" s="772">
        <v>2</v>
      </c>
      <c r="Y38" s="772">
        <v>3</v>
      </c>
      <c r="Z38" s="772">
        <v>5</v>
      </c>
      <c r="AA38" s="772">
        <v>1</v>
      </c>
      <c r="AB38" s="773">
        <v>10</v>
      </c>
      <c r="AC38" s="773">
        <v>9</v>
      </c>
      <c r="AD38" s="773">
        <v>19</v>
      </c>
      <c r="AE38" s="773">
        <v>5</v>
      </c>
    </row>
    <row r="39" spans="1:31" x14ac:dyDescent="0.9">
      <c r="A39" s="800">
        <f t="shared" si="0"/>
        <v>35</v>
      </c>
      <c r="B39" s="800">
        <v>53010057</v>
      </c>
      <c r="C39" s="801" t="s">
        <v>209</v>
      </c>
      <c r="D39" s="772">
        <v>4</v>
      </c>
      <c r="E39" s="772">
        <v>5</v>
      </c>
      <c r="F39" s="772">
        <v>9</v>
      </c>
      <c r="G39" s="772">
        <v>1</v>
      </c>
      <c r="H39" s="772">
        <v>6</v>
      </c>
      <c r="I39" s="772">
        <v>0</v>
      </c>
      <c r="J39" s="772">
        <v>6</v>
      </c>
      <c r="K39" s="772">
        <v>1</v>
      </c>
      <c r="L39" s="772">
        <v>9</v>
      </c>
      <c r="M39" s="772">
        <v>6</v>
      </c>
      <c r="N39" s="772">
        <v>15</v>
      </c>
      <c r="O39" s="772">
        <v>1</v>
      </c>
      <c r="P39" s="772">
        <v>5</v>
      </c>
      <c r="Q39" s="772">
        <v>6</v>
      </c>
      <c r="R39" s="772">
        <v>11</v>
      </c>
      <c r="S39" s="772">
        <v>1</v>
      </c>
      <c r="T39" s="772">
        <v>9</v>
      </c>
      <c r="U39" s="772">
        <v>4</v>
      </c>
      <c r="V39" s="772">
        <v>13</v>
      </c>
      <c r="W39" s="772">
        <v>1</v>
      </c>
      <c r="X39" s="772">
        <v>7</v>
      </c>
      <c r="Y39" s="772">
        <v>7</v>
      </c>
      <c r="Z39" s="772">
        <v>14</v>
      </c>
      <c r="AA39" s="772">
        <v>1</v>
      </c>
      <c r="AB39" s="773">
        <v>40</v>
      </c>
      <c r="AC39" s="773">
        <v>28</v>
      </c>
      <c r="AD39" s="773">
        <v>68</v>
      </c>
      <c r="AE39" s="773">
        <v>6</v>
      </c>
    </row>
    <row r="40" spans="1:31" x14ac:dyDescent="0.9">
      <c r="A40" s="800">
        <f t="shared" si="0"/>
        <v>36</v>
      </c>
      <c r="B40" s="800">
        <v>53010058</v>
      </c>
      <c r="C40" s="801" t="s">
        <v>210</v>
      </c>
      <c r="D40" s="772">
        <v>6</v>
      </c>
      <c r="E40" s="772">
        <v>4</v>
      </c>
      <c r="F40" s="772">
        <v>10</v>
      </c>
      <c r="G40" s="772">
        <v>1</v>
      </c>
      <c r="H40" s="772">
        <v>4</v>
      </c>
      <c r="I40" s="772">
        <v>4</v>
      </c>
      <c r="J40" s="772">
        <v>8</v>
      </c>
      <c r="K40" s="772">
        <v>1</v>
      </c>
      <c r="L40" s="772">
        <v>4</v>
      </c>
      <c r="M40" s="772">
        <v>3</v>
      </c>
      <c r="N40" s="772">
        <v>7</v>
      </c>
      <c r="O40" s="772">
        <v>1</v>
      </c>
      <c r="P40" s="772">
        <v>8</v>
      </c>
      <c r="Q40" s="772">
        <v>3</v>
      </c>
      <c r="R40" s="772">
        <v>11</v>
      </c>
      <c r="S40" s="772">
        <v>1</v>
      </c>
      <c r="T40" s="772">
        <v>5</v>
      </c>
      <c r="U40" s="772">
        <v>6</v>
      </c>
      <c r="V40" s="772">
        <v>11</v>
      </c>
      <c r="W40" s="772">
        <v>1</v>
      </c>
      <c r="X40" s="772">
        <v>5</v>
      </c>
      <c r="Y40" s="772">
        <v>5</v>
      </c>
      <c r="Z40" s="772">
        <v>10</v>
      </c>
      <c r="AA40" s="772">
        <v>1</v>
      </c>
      <c r="AB40" s="773">
        <v>32</v>
      </c>
      <c r="AC40" s="773">
        <v>25</v>
      </c>
      <c r="AD40" s="773">
        <v>57</v>
      </c>
      <c r="AE40" s="773">
        <v>6</v>
      </c>
    </row>
    <row r="41" spans="1:31" x14ac:dyDescent="0.9">
      <c r="A41" s="800">
        <f t="shared" si="0"/>
        <v>37</v>
      </c>
      <c r="B41" s="800">
        <v>53010059</v>
      </c>
      <c r="C41" s="801" t="s">
        <v>21</v>
      </c>
      <c r="D41" s="772">
        <v>11</v>
      </c>
      <c r="E41" s="772">
        <v>9</v>
      </c>
      <c r="F41" s="772">
        <v>20</v>
      </c>
      <c r="G41" s="772">
        <v>1</v>
      </c>
      <c r="H41" s="772">
        <v>2</v>
      </c>
      <c r="I41" s="772">
        <v>4</v>
      </c>
      <c r="J41" s="772">
        <v>6</v>
      </c>
      <c r="K41" s="772">
        <v>1</v>
      </c>
      <c r="L41" s="772">
        <v>3</v>
      </c>
      <c r="M41" s="772">
        <v>6</v>
      </c>
      <c r="N41" s="772">
        <v>9</v>
      </c>
      <c r="O41" s="772">
        <v>1</v>
      </c>
      <c r="P41" s="772">
        <v>5</v>
      </c>
      <c r="Q41" s="772">
        <v>4</v>
      </c>
      <c r="R41" s="772">
        <v>9</v>
      </c>
      <c r="S41" s="772">
        <v>1</v>
      </c>
      <c r="T41" s="772">
        <v>4</v>
      </c>
      <c r="U41" s="772">
        <v>6</v>
      </c>
      <c r="V41" s="772">
        <v>10</v>
      </c>
      <c r="W41" s="772">
        <v>1</v>
      </c>
      <c r="X41" s="772">
        <v>6</v>
      </c>
      <c r="Y41" s="772">
        <v>10</v>
      </c>
      <c r="Z41" s="772">
        <v>16</v>
      </c>
      <c r="AA41" s="772">
        <v>1</v>
      </c>
      <c r="AB41" s="773">
        <v>31</v>
      </c>
      <c r="AC41" s="773">
        <v>39</v>
      </c>
      <c r="AD41" s="773">
        <v>70</v>
      </c>
      <c r="AE41" s="773">
        <v>6</v>
      </c>
    </row>
    <row r="42" spans="1:31" x14ac:dyDescent="0.9">
      <c r="A42" s="800">
        <f t="shared" si="0"/>
        <v>38</v>
      </c>
      <c r="B42" s="800">
        <v>53010061</v>
      </c>
      <c r="C42" s="801" t="s">
        <v>211</v>
      </c>
      <c r="D42" s="772">
        <v>7</v>
      </c>
      <c r="E42" s="772">
        <v>2</v>
      </c>
      <c r="F42" s="772">
        <v>9</v>
      </c>
      <c r="G42" s="772">
        <v>1</v>
      </c>
      <c r="H42" s="772">
        <v>5</v>
      </c>
      <c r="I42" s="772">
        <v>3</v>
      </c>
      <c r="J42" s="772">
        <v>8</v>
      </c>
      <c r="K42" s="772">
        <v>1</v>
      </c>
      <c r="L42" s="772">
        <v>3</v>
      </c>
      <c r="M42" s="772">
        <v>3</v>
      </c>
      <c r="N42" s="772">
        <v>6</v>
      </c>
      <c r="O42" s="772">
        <v>1</v>
      </c>
      <c r="P42" s="772">
        <v>4</v>
      </c>
      <c r="Q42" s="772">
        <v>4</v>
      </c>
      <c r="R42" s="772">
        <v>8</v>
      </c>
      <c r="S42" s="772">
        <v>1</v>
      </c>
      <c r="T42" s="772">
        <v>4</v>
      </c>
      <c r="U42" s="772">
        <v>4</v>
      </c>
      <c r="V42" s="772">
        <v>8</v>
      </c>
      <c r="W42" s="772">
        <v>1</v>
      </c>
      <c r="X42" s="772">
        <v>4</v>
      </c>
      <c r="Y42" s="772">
        <v>4</v>
      </c>
      <c r="Z42" s="772">
        <v>8</v>
      </c>
      <c r="AA42" s="772">
        <v>1</v>
      </c>
      <c r="AB42" s="773">
        <v>27</v>
      </c>
      <c r="AC42" s="773">
        <v>20</v>
      </c>
      <c r="AD42" s="773">
        <v>47</v>
      </c>
      <c r="AE42" s="773">
        <v>6</v>
      </c>
    </row>
    <row r="43" spans="1:31" x14ac:dyDescent="0.9">
      <c r="A43" s="800">
        <f t="shared" si="0"/>
        <v>39</v>
      </c>
      <c r="B43" s="800">
        <v>53010063</v>
      </c>
      <c r="C43" s="801" t="s">
        <v>213</v>
      </c>
      <c r="D43" s="772">
        <v>7</v>
      </c>
      <c r="E43" s="772">
        <v>5</v>
      </c>
      <c r="F43" s="772">
        <v>12</v>
      </c>
      <c r="G43" s="772">
        <v>1</v>
      </c>
      <c r="H43" s="772">
        <v>8</v>
      </c>
      <c r="I43" s="772">
        <v>8</v>
      </c>
      <c r="J43" s="772">
        <v>16</v>
      </c>
      <c r="K43" s="772">
        <v>1</v>
      </c>
      <c r="L43" s="772">
        <v>4</v>
      </c>
      <c r="M43" s="772">
        <v>1</v>
      </c>
      <c r="N43" s="772">
        <v>5</v>
      </c>
      <c r="O43" s="772">
        <v>1</v>
      </c>
      <c r="P43" s="772">
        <v>5</v>
      </c>
      <c r="Q43" s="772">
        <v>1</v>
      </c>
      <c r="R43" s="772">
        <v>6</v>
      </c>
      <c r="S43" s="772">
        <v>1</v>
      </c>
      <c r="T43" s="772">
        <v>5</v>
      </c>
      <c r="U43" s="772">
        <v>5</v>
      </c>
      <c r="V43" s="772">
        <v>10</v>
      </c>
      <c r="W43" s="772">
        <v>1</v>
      </c>
      <c r="X43" s="772">
        <v>10</v>
      </c>
      <c r="Y43" s="772">
        <v>3</v>
      </c>
      <c r="Z43" s="772">
        <v>13</v>
      </c>
      <c r="AA43" s="772">
        <v>1</v>
      </c>
      <c r="AB43" s="773">
        <v>39</v>
      </c>
      <c r="AC43" s="773">
        <v>23</v>
      </c>
      <c r="AD43" s="773">
        <v>62</v>
      </c>
      <c r="AE43" s="773">
        <v>6</v>
      </c>
    </row>
    <row r="44" spans="1:31" x14ac:dyDescent="0.9">
      <c r="A44" s="800">
        <f t="shared" si="0"/>
        <v>40</v>
      </c>
      <c r="B44" s="800">
        <v>53010064</v>
      </c>
      <c r="C44" s="801" t="s">
        <v>214</v>
      </c>
      <c r="D44" s="772">
        <v>2</v>
      </c>
      <c r="E44" s="772">
        <v>1</v>
      </c>
      <c r="F44" s="772">
        <v>3</v>
      </c>
      <c r="G44" s="772">
        <v>1</v>
      </c>
      <c r="H44" s="772">
        <v>6</v>
      </c>
      <c r="I44" s="772">
        <v>4</v>
      </c>
      <c r="J44" s="772">
        <v>10</v>
      </c>
      <c r="K44" s="772">
        <v>1</v>
      </c>
      <c r="L44" s="772">
        <v>3</v>
      </c>
      <c r="M44" s="772">
        <v>1</v>
      </c>
      <c r="N44" s="772">
        <v>4</v>
      </c>
      <c r="O44" s="772">
        <v>1</v>
      </c>
      <c r="P44" s="772">
        <v>4</v>
      </c>
      <c r="Q44" s="772">
        <v>5</v>
      </c>
      <c r="R44" s="772">
        <v>9</v>
      </c>
      <c r="S44" s="772">
        <v>1</v>
      </c>
      <c r="T44" s="772">
        <v>3</v>
      </c>
      <c r="U44" s="772">
        <v>1</v>
      </c>
      <c r="V44" s="772">
        <v>4</v>
      </c>
      <c r="W44" s="772">
        <v>1</v>
      </c>
      <c r="X44" s="772">
        <v>3</v>
      </c>
      <c r="Y44" s="772">
        <v>6</v>
      </c>
      <c r="Z44" s="772">
        <v>9</v>
      </c>
      <c r="AA44" s="772">
        <v>1</v>
      </c>
      <c r="AB44" s="773">
        <v>21</v>
      </c>
      <c r="AC44" s="773">
        <v>18</v>
      </c>
      <c r="AD44" s="773">
        <v>39</v>
      </c>
      <c r="AE44" s="773">
        <v>6</v>
      </c>
    </row>
    <row r="45" spans="1:31" x14ac:dyDescent="0.9">
      <c r="A45" s="800">
        <f t="shared" si="0"/>
        <v>41</v>
      </c>
      <c r="B45" s="800">
        <v>53010065</v>
      </c>
      <c r="C45" s="801" t="s">
        <v>215</v>
      </c>
      <c r="D45" s="772">
        <v>3</v>
      </c>
      <c r="E45" s="772">
        <v>3</v>
      </c>
      <c r="F45" s="772">
        <v>6</v>
      </c>
      <c r="G45" s="772">
        <v>1</v>
      </c>
      <c r="H45" s="772">
        <v>0</v>
      </c>
      <c r="I45" s="772">
        <v>1</v>
      </c>
      <c r="J45" s="772">
        <v>1</v>
      </c>
      <c r="K45" s="772">
        <v>1</v>
      </c>
      <c r="L45" s="772">
        <v>3</v>
      </c>
      <c r="M45" s="772">
        <v>2</v>
      </c>
      <c r="N45" s="772">
        <v>5</v>
      </c>
      <c r="O45" s="772">
        <v>1</v>
      </c>
      <c r="P45" s="772">
        <v>2</v>
      </c>
      <c r="Q45" s="772">
        <v>1</v>
      </c>
      <c r="R45" s="772">
        <v>3</v>
      </c>
      <c r="S45" s="772">
        <v>1</v>
      </c>
      <c r="T45" s="772">
        <v>2</v>
      </c>
      <c r="U45" s="772">
        <v>2</v>
      </c>
      <c r="V45" s="772">
        <v>4</v>
      </c>
      <c r="W45" s="772">
        <v>1</v>
      </c>
      <c r="X45" s="772">
        <v>1</v>
      </c>
      <c r="Y45" s="772">
        <v>1</v>
      </c>
      <c r="Z45" s="772">
        <v>2</v>
      </c>
      <c r="AA45" s="772">
        <v>1</v>
      </c>
      <c r="AB45" s="773">
        <v>11</v>
      </c>
      <c r="AC45" s="773">
        <v>10</v>
      </c>
      <c r="AD45" s="773">
        <v>21</v>
      </c>
      <c r="AE45" s="773">
        <v>6</v>
      </c>
    </row>
    <row r="46" spans="1:31" x14ac:dyDescent="0.9">
      <c r="A46" s="800">
        <f t="shared" si="0"/>
        <v>42</v>
      </c>
      <c r="B46" s="800">
        <v>53010066</v>
      </c>
      <c r="C46" s="801" t="s">
        <v>216</v>
      </c>
      <c r="D46" s="772">
        <v>3</v>
      </c>
      <c r="E46" s="772">
        <v>2</v>
      </c>
      <c r="F46" s="772">
        <v>5</v>
      </c>
      <c r="G46" s="772">
        <v>1</v>
      </c>
      <c r="H46" s="772">
        <v>3</v>
      </c>
      <c r="I46" s="772">
        <v>1</v>
      </c>
      <c r="J46" s="772">
        <v>4</v>
      </c>
      <c r="K46" s="772">
        <v>1</v>
      </c>
      <c r="L46" s="772">
        <v>2</v>
      </c>
      <c r="M46" s="772">
        <v>0</v>
      </c>
      <c r="N46" s="772">
        <v>2</v>
      </c>
      <c r="O46" s="772">
        <v>1</v>
      </c>
      <c r="P46" s="772">
        <v>1</v>
      </c>
      <c r="Q46" s="772">
        <v>1</v>
      </c>
      <c r="R46" s="772">
        <v>2</v>
      </c>
      <c r="S46" s="772">
        <v>1</v>
      </c>
      <c r="T46" s="772">
        <v>2</v>
      </c>
      <c r="U46" s="772">
        <v>1</v>
      </c>
      <c r="V46" s="772">
        <v>3</v>
      </c>
      <c r="W46" s="772">
        <v>1</v>
      </c>
      <c r="X46" s="772">
        <v>1</v>
      </c>
      <c r="Y46" s="772">
        <v>0</v>
      </c>
      <c r="Z46" s="772">
        <v>1</v>
      </c>
      <c r="AA46" s="772">
        <v>1</v>
      </c>
      <c r="AB46" s="773">
        <v>12</v>
      </c>
      <c r="AC46" s="773">
        <v>5</v>
      </c>
      <c r="AD46" s="773">
        <v>17</v>
      </c>
      <c r="AE46" s="773">
        <v>6</v>
      </c>
    </row>
    <row r="47" spans="1:31" x14ac:dyDescent="0.9">
      <c r="A47" s="800">
        <f t="shared" si="0"/>
        <v>43</v>
      </c>
      <c r="B47" s="800">
        <v>53010068</v>
      </c>
      <c r="C47" s="801" t="s">
        <v>217</v>
      </c>
      <c r="D47" s="772">
        <v>5</v>
      </c>
      <c r="E47" s="772">
        <v>3</v>
      </c>
      <c r="F47" s="772">
        <v>8</v>
      </c>
      <c r="G47" s="772">
        <v>1</v>
      </c>
      <c r="H47" s="772">
        <v>2</v>
      </c>
      <c r="I47" s="772">
        <v>2</v>
      </c>
      <c r="J47" s="772">
        <v>4</v>
      </c>
      <c r="K47" s="772">
        <v>1</v>
      </c>
      <c r="L47" s="772">
        <v>5</v>
      </c>
      <c r="M47" s="772">
        <v>1</v>
      </c>
      <c r="N47" s="772">
        <v>6</v>
      </c>
      <c r="O47" s="772">
        <v>1</v>
      </c>
      <c r="P47" s="772">
        <v>4</v>
      </c>
      <c r="Q47" s="772">
        <v>2</v>
      </c>
      <c r="R47" s="772">
        <v>6</v>
      </c>
      <c r="S47" s="772">
        <v>1</v>
      </c>
      <c r="T47" s="772">
        <v>2</v>
      </c>
      <c r="U47" s="772">
        <v>4</v>
      </c>
      <c r="V47" s="772">
        <v>6</v>
      </c>
      <c r="W47" s="772">
        <v>1</v>
      </c>
      <c r="X47" s="772">
        <v>2</v>
      </c>
      <c r="Y47" s="772">
        <v>1</v>
      </c>
      <c r="Z47" s="772">
        <v>3</v>
      </c>
      <c r="AA47" s="772">
        <v>1</v>
      </c>
      <c r="AB47" s="773">
        <v>20</v>
      </c>
      <c r="AC47" s="773">
        <v>13</v>
      </c>
      <c r="AD47" s="773">
        <v>33</v>
      </c>
      <c r="AE47" s="773">
        <v>6</v>
      </c>
    </row>
    <row r="48" spans="1:31" x14ac:dyDescent="0.9">
      <c r="A48" s="806">
        <f t="shared" si="0"/>
        <v>44</v>
      </c>
      <c r="B48" s="806">
        <v>53010070</v>
      </c>
      <c r="C48" s="807" t="s">
        <v>218</v>
      </c>
      <c r="D48" s="780">
        <v>2</v>
      </c>
      <c r="E48" s="780">
        <v>4</v>
      </c>
      <c r="F48" s="780">
        <v>6</v>
      </c>
      <c r="G48" s="780">
        <v>1</v>
      </c>
      <c r="H48" s="780">
        <v>6</v>
      </c>
      <c r="I48" s="780">
        <v>4</v>
      </c>
      <c r="J48" s="780">
        <v>10</v>
      </c>
      <c r="K48" s="780">
        <v>1</v>
      </c>
      <c r="L48" s="780">
        <v>11</v>
      </c>
      <c r="M48" s="780">
        <v>1</v>
      </c>
      <c r="N48" s="780">
        <v>12</v>
      </c>
      <c r="O48" s="780">
        <v>1</v>
      </c>
      <c r="P48" s="780">
        <v>5</v>
      </c>
      <c r="Q48" s="780">
        <v>5</v>
      </c>
      <c r="R48" s="780">
        <v>10</v>
      </c>
      <c r="S48" s="780">
        <v>1</v>
      </c>
      <c r="T48" s="780">
        <v>6</v>
      </c>
      <c r="U48" s="780">
        <v>7</v>
      </c>
      <c r="V48" s="780">
        <v>13</v>
      </c>
      <c r="W48" s="780">
        <v>1</v>
      </c>
      <c r="X48" s="780">
        <v>9</v>
      </c>
      <c r="Y48" s="780">
        <v>8</v>
      </c>
      <c r="Z48" s="780">
        <v>17</v>
      </c>
      <c r="AA48" s="780">
        <v>1</v>
      </c>
      <c r="AB48" s="781">
        <v>39</v>
      </c>
      <c r="AC48" s="781">
        <v>29</v>
      </c>
      <c r="AD48" s="781">
        <v>68</v>
      </c>
      <c r="AE48" s="781">
        <v>6</v>
      </c>
    </row>
    <row r="49" spans="1:31" s="826" customFormat="1" x14ac:dyDescent="0.55000000000000004">
      <c r="A49" s="824"/>
      <c r="B49" s="824"/>
      <c r="C49" s="824" t="s">
        <v>650</v>
      </c>
      <c r="D49" s="825">
        <f t="shared" ref="D49:AE49" si="1">SUM(D5:D48)</f>
        <v>307</v>
      </c>
      <c r="E49" s="825">
        <f t="shared" si="1"/>
        <v>270</v>
      </c>
      <c r="F49" s="825">
        <f t="shared" si="1"/>
        <v>577</v>
      </c>
      <c r="G49" s="825">
        <f t="shared" si="1"/>
        <v>48</v>
      </c>
      <c r="H49" s="825">
        <f t="shared" si="1"/>
        <v>276</v>
      </c>
      <c r="I49" s="825">
        <f t="shared" si="1"/>
        <v>251</v>
      </c>
      <c r="J49" s="825">
        <f t="shared" si="1"/>
        <v>527</v>
      </c>
      <c r="K49" s="825">
        <f t="shared" si="1"/>
        <v>47</v>
      </c>
      <c r="L49" s="825">
        <f t="shared" si="1"/>
        <v>319</v>
      </c>
      <c r="M49" s="825">
        <f t="shared" si="1"/>
        <v>260</v>
      </c>
      <c r="N49" s="825">
        <f t="shared" si="1"/>
        <v>579</v>
      </c>
      <c r="O49" s="825">
        <f t="shared" si="1"/>
        <v>50</v>
      </c>
      <c r="P49" s="825">
        <f t="shared" si="1"/>
        <v>339</v>
      </c>
      <c r="Q49" s="825">
        <f t="shared" si="1"/>
        <v>371</v>
      </c>
      <c r="R49" s="825">
        <f t="shared" si="1"/>
        <v>710</v>
      </c>
      <c r="S49" s="825">
        <f t="shared" si="1"/>
        <v>51</v>
      </c>
      <c r="T49" s="825">
        <f t="shared" si="1"/>
        <v>357</v>
      </c>
      <c r="U49" s="825">
        <f t="shared" si="1"/>
        <v>313</v>
      </c>
      <c r="V49" s="825">
        <f t="shared" si="1"/>
        <v>670</v>
      </c>
      <c r="W49" s="825">
        <f t="shared" si="1"/>
        <v>50</v>
      </c>
      <c r="X49" s="825">
        <f t="shared" si="1"/>
        <v>419</v>
      </c>
      <c r="Y49" s="825">
        <f t="shared" si="1"/>
        <v>350</v>
      </c>
      <c r="Z49" s="825">
        <f t="shared" si="1"/>
        <v>769</v>
      </c>
      <c r="AA49" s="825">
        <f t="shared" si="1"/>
        <v>52</v>
      </c>
      <c r="AB49" s="825">
        <f>SUM(AB5:AB48)</f>
        <v>2017</v>
      </c>
      <c r="AC49" s="825">
        <f t="shared" si="1"/>
        <v>1815</v>
      </c>
      <c r="AD49" s="825">
        <f t="shared" si="1"/>
        <v>3832</v>
      </c>
      <c r="AE49" s="825">
        <f t="shared" si="1"/>
        <v>298</v>
      </c>
    </row>
    <row r="50" spans="1:31" x14ac:dyDescent="0.9">
      <c r="A50" s="804"/>
      <c r="B50" s="804"/>
      <c r="C50" s="809" t="s">
        <v>651</v>
      </c>
      <c r="D50" s="782"/>
      <c r="E50" s="782"/>
      <c r="F50" s="782"/>
      <c r="G50" s="782"/>
      <c r="H50" s="782"/>
      <c r="I50" s="782"/>
      <c r="J50" s="782"/>
      <c r="K50" s="782"/>
      <c r="L50" s="782"/>
      <c r="M50" s="782"/>
      <c r="N50" s="782"/>
      <c r="O50" s="782"/>
      <c r="P50" s="782"/>
      <c r="Q50" s="782"/>
      <c r="R50" s="782"/>
      <c r="S50" s="782"/>
      <c r="T50" s="782"/>
      <c r="U50" s="782"/>
      <c r="V50" s="782"/>
      <c r="W50" s="782"/>
      <c r="X50" s="782"/>
      <c r="Y50" s="782"/>
      <c r="Z50" s="782"/>
      <c r="AA50" s="782"/>
      <c r="AB50" s="782"/>
      <c r="AC50" s="782"/>
      <c r="AD50" s="782"/>
      <c r="AE50" s="782"/>
    </row>
    <row r="51" spans="1:31" x14ac:dyDescent="0.9">
      <c r="A51" s="800">
        <f>A48+1</f>
        <v>45</v>
      </c>
      <c r="B51" s="800">
        <v>53010072</v>
      </c>
      <c r="C51" s="801" t="s">
        <v>220</v>
      </c>
      <c r="D51" s="772">
        <v>0</v>
      </c>
      <c r="E51" s="772">
        <v>0</v>
      </c>
      <c r="F51" s="772">
        <v>0</v>
      </c>
      <c r="G51" s="772">
        <v>0</v>
      </c>
      <c r="H51" s="772">
        <v>0</v>
      </c>
      <c r="I51" s="772">
        <v>0</v>
      </c>
      <c r="J51" s="772">
        <v>0</v>
      </c>
      <c r="K51" s="772">
        <v>0</v>
      </c>
      <c r="L51" s="772">
        <v>0</v>
      </c>
      <c r="M51" s="772">
        <v>0</v>
      </c>
      <c r="N51" s="772">
        <v>0</v>
      </c>
      <c r="O51" s="772">
        <v>0</v>
      </c>
      <c r="P51" s="772">
        <v>0</v>
      </c>
      <c r="Q51" s="772">
        <v>0</v>
      </c>
      <c r="R51" s="772">
        <v>0</v>
      </c>
      <c r="S51" s="772">
        <v>0</v>
      </c>
      <c r="T51" s="772">
        <v>2</v>
      </c>
      <c r="U51" s="772">
        <v>1</v>
      </c>
      <c r="V51" s="772">
        <v>3</v>
      </c>
      <c r="W51" s="772">
        <v>1</v>
      </c>
      <c r="X51" s="772">
        <v>2</v>
      </c>
      <c r="Y51" s="772">
        <v>1</v>
      </c>
      <c r="Z51" s="772">
        <v>3</v>
      </c>
      <c r="AA51" s="772">
        <v>1</v>
      </c>
      <c r="AB51" s="773">
        <v>4</v>
      </c>
      <c r="AC51" s="773">
        <v>2</v>
      </c>
      <c r="AD51" s="773">
        <v>6</v>
      </c>
      <c r="AE51" s="773">
        <v>2</v>
      </c>
    </row>
    <row r="52" spans="1:31" x14ac:dyDescent="0.9">
      <c r="A52" s="800">
        <f>A51+1</f>
        <v>46</v>
      </c>
      <c r="B52" s="800">
        <v>53010073</v>
      </c>
      <c r="C52" s="801" t="s">
        <v>221</v>
      </c>
      <c r="D52" s="772">
        <v>14</v>
      </c>
      <c r="E52" s="772">
        <v>6</v>
      </c>
      <c r="F52" s="772">
        <v>20</v>
      </c>
      <c r="G52" s="772">
        <v>1</v>
      </c>
      <c r="H52" s="772">
        <v>7</v>
      </c>
      <c r="I52" s="772">
        <v>8</v>
      </c>
      <c r="J52" s="772">
        <v>15</v>
      </c>
      <c r="K52" s="772">
        <v>1</v>
      </c>
      <c r="L52" s="772">
        <v>12</v>
      </c>
      <c r="M52" s="772">
        <v>10</v>
      </c>
      <c r="N52" s="772">
        <v>22</v>
      </c>
      <c r="O52" s="772">
        <v>1</v>
      </c>
      <c r="P52" s="772">
        <v>7</v>
      </c>
      <c r="Q52" s="772">
        <v>4</v>
      </c>
      <c r="R52" s="772">
        <v>11</v>
      </c>
      <c r="S52" s="772">
        <v>1</v>
      </c>
      <c r="T52" s="772">
        <v>7</v>
      </c>
      <c r="U52" s="772">
        <v>9</v>
      </c>
      <c r="V52" s="772">
        <v>16</v>
      </c>
      <c r="W52" s="772">
        <v>1</v>
      </c>
      <c r="X52" s="772">
        <v>11</v>
      </c>
      <c r="Y52" s="772">
        <v>8</v>
      </c>
      <c r="Z52" s="772">
        <v>19</v>
      </c>
      <c r="AA52" s="772">
        <v>1</v>
      </c>
      <c r="AB52" s="773">
        <v>58</v>
      </c>
      <c r="AC52" s="773">
        <v>45</v>
      </c>
      <c r="AD52" s="773">
        <v>103</v>
      </c>
      <c r="AE52" s="773">
        <v>6</v>
      </c>
    </row>
    <row r="53" spans="1:31" x14ac:dyDescent="0.9">
      <c r="A53" s="800">
        <f t="shared" ref="A53:A70" si="2">A52+1</f>
        <v>47</v>
      </c>
      <c r="B53" s="800">
        <v>53010075</v>
      </c>
      <c r="C53" s="801" t="s">
        <v>222</v>
      </c>
      <c r="D53" s="772">
        <v>8</v>
      </c>
      <c r="E53" s="772">
        <v>1</v>
      </c>
      <c r="F53" s="772">
        <v>9</v>
      </c>
      <c r="G53" s="772">
        <v>1</v>
      </c>
      <c r="H53" s="772">
        <v>4</v>
      </c>
      <c r="I53" s="772">
        <v>6</v>
      </c>
      <c r="J53" s="772">
        <v>10</v>
      </c>
      <c r="K53" s="772">
        <v>1</v>
      </c>
      <c r="L53" s="772">
        <v>4</v>
      </c>
      <c r="M53" s="772">
        <v>3</v>
      </c>
      <c r="N53" s="772">
        <v>7</v>
      </c>
      <c r="O53" s="772">
        <v>1</v>
      </c>
      <c r="P53" s="772">
        <v>4</v>
      </c>
      <c r="Q53" s="772">
        <v>3</v>
      </c>
      <c r="R53" s="772">
        <v>7</v>
      </c>
      <c r="S53" s="772">
        <v>1</v>
      </c>
      <c r="T53" s="772">
        <v>3</v>
      </c>
      <c r="U53" s="772">
        <v>2</v>
      </c>
      <c r="V53" s="772">
        <v>5</v>
      </c>
      <c r="W53" s="772">
        <v>1</v>
      </c>
      <c r="X53" s="772">
        <v>6</v>
      </c>
      <c r="Y53" s="772">
        <v>5</v>
      </c>
      <c r="Z53" s="772">
        <v>11</v>
      </c>
      <c r="AA53" s="772">
        <v>1</v>
      </c>
      <c r="AB53" s="773">
        <v>29</v>
      </c>
      <c r="AC53" s="773">
        <v>20</v>
      </c>
      <c r="AD53" s="773">
        <v>49</v>
      </c>
      <c r="AE53" s="773">
        <v>6</v>
      </c>
    </row>
    <row r="54" spans="1:31" x14ac:dyDescent="0.9">
      <c r="A54" s="800">
        <f t="shared" si="2"/>
        <v>48</v>
      </c>
      <c r="B54" s="800">
        <v>53010076</v>
      </c>
      <c r="C54" s="801" t="s">
        <v>223</v>
      </c>
      <c r="D54" s="772">
        <v>9</v>
      </c>
      <c r="E54" s="772">
        <v>5</v>
      </c>
      <c r="F54" s="772">
        <v>14</v>
      </c>
      <c r="G54" s="772">
        <v>1</v>
      </c>
      <c r="H54" s="772">
        <v>9</v>
      </c>
      <c r="I54" s="772">
        <v>12</v>
      </c>
      <c r="J54" s="772">
        <v>21</v>
      </c>
      <c r="K54" s="772">
        <v>1</v>
      </c>
      <c r="L54" s="772">
        <v>7</v>
      </c>
      <c r="M54" s="772">
        <v>9</v>
      </c>
      <c r="N54" s="772">
        <v>16</v>
      </c>
      <c r="O54" s="772">
        <v>2</v>
      </c>
      <c r="P54" s="772">
        <v>14</v>
      </c>
      <c r="Q54" s="772">
        <v>7</v>
      </c>
      <c r="R54" s="772">
        <v>21</v>
      </c>
      <c r="S54" s="772">
        <v>2</v>
      </c>
      <c r="T54" s="772">
        <v>15</v>
      </c>
      <c r="U54" s="772">
        <v>19</v>
      </c>
      <c r="V54" s="772">
        <v>34</v>
      </c>
      <c r="W54" s="772">
        <v>2</v>
      </c>
      <c r="X54" s="772">
        <v>12</v>
      </c>
      <c r="Y54" s="772">
        <v>16</v>
      </c>
      <c r="Z54" s="772">
        <v>28</v>
      </c>
      <c r="AA54" s="772">
        <v>2</v>
      </c>
      <c r="AB54" s="773">
        <v>66</v>
      </c>
      <c r="AC54" s="773">
        <v>68</v>
      </c>
      <c r="AD54" s="773">
        <v>134</v>
      </c>
      <c r="AE54" s="773">
        <v>10</v>
      </c>
    </row>
    <row r="55" spans="1:31" x14ac:dyDescent="0.9">
      <c r="A55" s="831">
        <f t="shared" si="2"/>
        <v>49</v>
      </c>
      <c r="B55" s="831">
        <v>53010077</v>
      </c>
      <c r="C55" s="832" t="s">
        <v>224</v>
      </c>
      <c r="D55" s="833">
        <v>4</v>
      </c>
      <c r="E55" s="833">
        <v>3</v>
      </c>
      <c r="F55" s="833">
        <v>7</v>
      </c>
      <c r="G55" s="833">
        <v>1</v>
      </c>
      <c r="H55" s="833">
        <v>4</v>
      </c>
      <c r="I55" s="833">
        <v>2</v>
      </c>
      <c r="J55" s="833">
        <v>6</v>
      </c>
      <c r="K55" s="833">
        <v>1</v>
      </c>
      <c r="L55" s="833">
        <v>3</v>
      </c>
      <c r="M55" s="833">
        <v>0</v>
      </c>
      <c r="N55" s="833">
        <v>3</v>
      </c>
      <c r="O55" s="833">
        <v>1</v>
      </c>
      <c r="P55" s="833">
        <v>4</v>
      </c>
      <c r="Q55" s="833">
        <v>6</v>
      </c>
      <c r="R55" s="833">
        <v>10</v>
      </c>
      <c r="S55" s="833">
        <v>1</v>
      </c>
      <c r="T55" s="833">
        <v>2</v>
      </c>
      <c r="U55" s="833">
        <v>6</v>
      </c>
      <c r="V55" s="833">
        <v>8</v>
      </c>
      <c r="W55" s="833">
        <v>1</v>
      </c>
      <c r="X55" s="833">
        <v>3</v>
      </c>
      <c r="Y55" s="833">
        <v>1</v>
      </c>
      <c r="Z55" s="833">
        <v>4</v>
      </c>
      <c r="AA55" s="833">
        <v>1</v>
      </c>
      <c r="AB55" s="834">
        <v>20</v>
      </c>
      <c r="AC55" s="834">
        <v>18</v>
      </c>
      <c r="AD55" s="834">
        <v>38</v>
      </c>
      <c r="AE55" s="834">
        <v>6</v>
      </c>
    </row>
    <row r="56" spans="1:31" x14ac:dyDescent="0.9">
      <c r="A56" s="835">
        <f t="shared" si="2"/>
        <v>50</v>
      </c>
      <c r="B56" s="835">
        <v>53010078</v>
      </c>
      <c r="C56" s="836" t="s">
        <v>225</v>
      </c>
      <c r="D56" s="837">
        <v>4</v>
      </c>
      <c r="E56" s="837">
        <v>4</v>
      </c>
      <c r="F56" s="837">
        <v>8</v>
      </c>
      <c r="G56" s="837">
        <v>1</v>
      </c>
      <c r="H56" s="837">
        <v>3</v>
      </c>
      <c r="I56" s="837">
        <v>2</v>
      </c>
      <c r="J56" s="837">
        <v>5</v>
      </c>
      <c r="K56" s="837">
        <v>1</v>
      </c>
      <c r="L56" s="837">
        <v>7</v>
      </c>
      <c r="M56" s="837">
        <v>8</v>
      </c>
      <c r="N56" s="837">
        <v>15</v>
      </c>
      <c r="O56" s="837">
        <v>1</v>
      </c>
      <c r="P56" s="837">
        <v>6</v>
      </c>
      <c r="Q56" s="837">
        <v>4</v>
      </c>
      <c r="R56" s="837">
        <v>10</v>
      </c>
      <c r="S56" s="837">
        <v>1</v>
      </c>
      <c r="T56" s="837">
        <v>10</v>
      </c>
      <c r="U56" s="837">
        <v>4</v>
      </c>
      <c r="V56" s="837">
        <v>14</v>
      </c>
      <c r="W56" s="837">
        <v>1</v>
      </c>
      <c r="X56" s="837">
        <v>5</v>
      </c>
      <c r="Y56" s="837">
        <v>7</v>
      </c>
      <c r="Z56" s="837">
        <v>12</v>
      </c>
      <c r="AA56" s="837">
        <v>1</v>
      </c>
      <c r="AB56" s="838">
        <v>35</v>
      </c>
      <c r="AC56" s="838">
        <v>29</v>
      </c>
      <c r="AD56" s="838">
        <v>64</v>
      </c>
      <c r="AE56" s="838">
        <v>6</v>
      </c>
    </row>
    <row r="57" spans="1:31" x14ac:dyDescent="0.9">
      <c r="A57" s="827">
        <f t="shared" si="2"/>
        <v>51</v>
      </c>
      <c r="B57" s="827">
        <v>53010079</v>
      </c>
      <c r="C57" s="828" t="s">
        <v>226</v>
      </c>
      <c r="D57" s="829">
        <v>3</v>
      </c>
      <c r="E57" s="829">
        <v>6</v>
      </c>
      <c r="F57" s="829">
        <v>9</v>
      </c>
      <c r="G57" s="829">
        <v>1</v>
      </c>
      <c r="H57" s="829">
        <v>2</v>
      </c>
      <c r="I57" s="829">
        <v>1</v>
      </c>
      <c r="J57" s="829">
        <v>3</v>
      </c>
      <c r="K57" s="829">
        <v>1</v>
      </c>
      <c r="L57" s="829">
        <v>7</v>
      </c>
      <c r="M57" s="829">
        <v>5</v>
      </c>
      <c r="N57" s="829">
        <v>12</v>
      </c>
      <c r="O57" s="829">
        <v>1</v>
      </c>
      <c r="P57" s="829">
        <v>2</v>
      </c>
      <c r="Q57" s="829">
        <v>3</v>
      </c>
      <c r="R57" s="829">
        <v>5</v>
      </c>
      <c r="S57" s="829">
        <v>1</v>
      </c>
      <c r="T57" s="829">
        <v>1</v>
      </c>
      <c r="U57" s="829">
        <v>3</v>
      </c>
      <c r="V57" s="829">
        <v>4</v>
      </c>
      <c r="W57" s="829">
        <v>1</v>
      </c>
      <c r="X57" s="829">
        <v>6</v>
      </c>
      <c r="Y57" s="829">
        <v>4</v>
      </c>
      <c r="Z57" s="829">
        <v>10</v>
      </c>
      <c r="AA57" s="829">
        <v>1</v>
      </c>
      <c r="AB57" s="830">
        <v>21</v>
      </c>
      <c r="AC57" s="830">
        <v>22</v>
      </c>
      <c r="AD57" s="830">
        <v>43</v>
      </c>
      <c r="AE57" s="830">
        <v>6</v>
      </c>
    </row>
    <row r="58" spans="1:31" x14ac:dyDescent="0.9">
      <c r="A58" s="800">
        <f t="shared" si="2"/>
        <v>52</v>
      </c>
      <c r="B58" s="800">
        <v>53010080</v>
      </c>
      <c r="C58" s="801" t="s">
        <v>227</v>
      </c>
      <c r="D58" s="772">
        <v>0</v>
      </c>
      <c r="E58" s="772">
        <v>0</v>
      </c>
      <c r="F58" s="772">
        <v>0</v>
      </c>
      <c r="G58" s="772">
        <v>0</v>
      </c>
      <c r="H58" s="772">
        <v>0</v>
      </c>
      <c r="I58" s="772">
        <v>0</v>
      </c>
      <c r="J58" s="772">
        <v>0</v>
      </c>
      <c r="K58" s="772">
        <v>0</v>
      </c>
      <c r="L58" s="772">
        <v>0</v>
      </c>
      <c r="M58" s="772">
        <v>0</v>
      </c>
      <c r="N58" s="772">
        <v>0</v>
      </c>
      <c r="O58" s="772">
        <v>0</v>
      </c>
      <c r="P58" s="772">
        <v>1</v>
      </c>
      <c r="Q58" s="772">
        <v>0</v>
      </c>
      <c r="R58" s="772">
        <v>1</v>
      </c>
      <c r="S58" s="772">
        <v>1</v>
      </c>
      <c r="T58" s="772">
        <v>0</v>
      </c>
      <c r="U58" s="772">
        <v>1</v>
      </c>
      <c r="V58" s="772">
        <v>1</v>
      </c>
      <c r="W58" s="772">
        <v>1</v>
      </c>
      <c r="X58" s="772">
        <v>4</v>
      </c>
      <c r="Y58" s="772">
        <v>3</v>
      </c>
      <c r="Z58" s="772">
        <v>7</v>
      </c>
      <c r="AA58" s="772">
        <v>1</v>
      </c>
      <c r="AB58" s="773">
        <v>5</v>
      </c>
      <c r="AC58" s="773">
        <v>4</v>
      </c>
      <c r="AD58" s="773">
        <v>9</v>
      </c>
      <c r="AE58" s="773">
        <v>3</v>
      </c>
    </row>
    <row r="59" spans="1:31" x14ac:dyDescent="0.9">
      <c r="A59" s="800">
        <f t="shared" si="2"/>
        <v>53</v>
      </c>
      <c r="B59" s="800">
        <v>53010082</v>
      </c>
      <c r="C59" s="801" t="s">
        <v>228</v>
      </c>
      <c r="D59" s="772">
        <v>2</v>
      </c>
      <c r="E59" s="772">
        <v>1</v>
      </c>
      <c r="F59" s="772">
        <v>3</v>
      </c>
      <c r="G59" s="772">
        <v>1</v>
      </c>
      <c r="H59" s="772">
        <v>2</v>
      </c>
      <c r="I59" s="772">
        <v>5</v>
      </c>
      <c r="J59" s="772">
        <v>7</v>
      </c>
      <c r="K59" s="772">
        <v>1</v>
      </c>
      <c r="L59" s="772">
        <v>3</v>
      </c>
      <c r="M59" s="772">
        <v>2</v>
      </c>
      <c r="N59" s="772">
        <v>5</v>
      </c>
      <c r="O59" s="772">
        <v>1</v>
      </c>
      <c r="P59" s="772">
        <v>2</v>
      </c>
      <c r="Q59" s="772">
        <v>1</v>
      </c>
      <c r="R59" s="772">
        <v>3</v>
      </c>
      <c r="S59" s="772">
        <v>1</v>
      </c>
      <c r="T59" s="772">
        <v>5</v>
      </c>
      <c r="U59" s="772">
        <v>1</v>
      </c>
      <c r="V59" s="772">
        <v>6</v>
      </c>
      <c r="W59" s="772">
        <v>1</v>
      </c>
      <c r="X59" s="772">
        <v>3</v>
      </c>
      <c r="Y59" s="772">
        <v>8</v>
      </c>
      <c r="Z59" s="772">
        <v>11</v>
      </c>
      <c r="AA59" s="772">
        <v>1</v>
      </c>
      <c r="AB59" s="773">
        <v>17</v>
      </c>
      <c r="AC59" s="773">
        <v>18</v>
      </c>
      <c r="AD59" s="773">
        <v>35</v>
      </c>
      <c r="AE59" s="773">
        <v>6</v>
      </c>
    </row>
    <row r="60" spans="1:31" x14ac:dyDescent="0.9">
      <c r="A60" s="800">
        <f t="shared" si="2"/>
        <v>54</v>
      </c>
      <c r="B60" s="800">
        <v>53010083</v>
      </c>
      <c r="C60" s="801" t="s">
        <v>229</v>
      </c>
      <c r="D60" s="772">
        <v>9</v>
      </c>
      <c r="E60" s="772">
        <v>5</v>
      </c>
      <c r="F60" s="772">
        <v>14</v>
      </c>
      <c r="G60" s="772">
        <v>1</v>
      </c>
      <c r="H60" s="772">
        <v>5</v>
      </c>
      <c r="I60" s="772">
        <v>11</v>
      </c>
      <c r="J60" s="772">
        <v>16</v>
      </c>
      <c r="K60" s="772">
        <v>1</v>
      </c>
      <c r="L60" s="772">
        <v>8</v>
      </c>
      <c r="M60" s="772">
        <v>5</v>
      </c>
      <c r="N60" s="772">
        <v>13</v>
      </c>
      <c r="O60" s="772">
        <v>1</v>
      </c>
      <c r="P60" s="772">
        <v>5</v>
      </c>
      <c r="Q60" s="772">
        <v>8</v>
      </c>
      <c r="R60" s="772">
        <v>13</v>
      </c>
      <c r="S60" s="772">
        <v>1</v>
      </c>
      <c r="T60" s="772">
        <v>11</v>
      </c>
      <c r="U60" s="772">
        <v>12</v>
      </c>
      <c r="V60" s="772">
        <v>23</v>
      </c>
      <c r="W60" s="772">
        <v>1</v>
      </c>
      <c r="X60" s="772">
        <v>10</v>
      </c>
      <c r="Y60" s="772">
        <v>9</v>
      </c>
      <c r="Z60" s="772">
        <v>19</v>
      </c>
      <c r="AA60" s="772">
        <v>1</v>
      </c>
      <c r="AB60" s="773">
        <v>48</v>
      </c>
      <c r="AC60" s="773">
        <v>50</v>
      </c>
      <c r="AD60" s="773">
        <v>98</v>
      </c>
      <c r="AE60" s="773">
        <v>6</v>
      </c>
    </row>
    <row r="61" spans="1:31" x14ac:dyDescent="0.9">
      <c r="A61" s="800">
        <f t="shared" si="2"/>
        <v>55</v>
      </c>
      <c r="B61" s="800">
        <v>53010084</v>
      </c>
      <c r="C61" s="801" t="s">
        <v>230</v>
      </c>
      <c r="D61" s="772">
        <v>12</v>
      </c>
      <c r="E61" s="772">
        <v>9</v>
      </c>
      <c r="F61" s="772">
        <v>21</v>
      </c>
      <c r="G61" s="772">
        <v>1</v>
      </c>
      <c r="H61" s="772">
        <v>14</v>
      </c>
      <c r="I61" s="772">
        <v>10</v>
      </c>
      <c r="J61" s="772">
        <v>24</v>
      </c>
      <c r="K61" s="772">
        <v>1</v>
      </c>
      <c r="L61" s="772">
        <v>7</v>
      </c>
      <c r="M61" s="772">
        <v>8</v>
      </c>
      <c r="N61" s="772">
        <v>15</v>
      </c>
      <c r="O61" s="772">
        <v>1</v>
      </c>
      <c r="P61" s="772">
        <v>6</v>
      </c>
      <c r="Q61" s="772">
        <v>17</v>
      </c>
      <c r="R61" s="772">
        <v>23</v>
      </c>
      <c r="S61" s="772">
        <v>1</v>
      </c>
      <c r="T61" s="772">
        <v>18</v>
      </c>
      <c r="U61" s="772">
        <v>10</v>
      </c>
      <c r="V61" s="772">
        <v>28</v>
      </c>
      <c r="W61" s="772">
        <v>1</v>
      </c>
      <c r="X61" s="772">
        <v>19</v>
      </c>
      <c r="Y61" s="772">
        <v>10</v>
      </c>
      <c r="Z61" s="772">
        <v>29</v>
      </c>
      <c r="AA61" s="772">
        <v>1</v>
      </c>
      <c r="AB61" s="773">
        <v>76</v>
      </c>
      <c r="AC61" s="773">
        <v>64</v>
      </c>
      <c r="AD61" s="773">
        <v>140</v>
      </c>
      <c r="AE61" s="773">
        <v>6</v>
      </c>
    </row>
    <row r="62" spans="1:31" x14ac:dyDescent="0.9">
      <c r="A62" s="800">
        <f t="shared" si="2"/>
        <v>56</v>
      </c>
      <c r="B62" s="800">
        <v>53010085</v>
      </c>
      <c r="C62" s="801" t="s">
        <v>231</v>
      </c>
      <c r="D62" s="772">
        <v>2</v>
      </c>
      <c r="E62" s="772">
        <v>0</v>
      </c>
      <c r="F62" s="772">
        <v>2</v>
      </c>
      <c r="G62" s="772">
        <v>1</v>
      </c>
      <c r="H62" s="772">
        <v>5</v>
      </c>
      <c r="I62" s="772">
        <v>1</v>
      </c>
      <c r="J62" s="772">
        <v>6</v>
      </c>
      <c r="K62" s="772">
        <v>1</v>
      </c>
      <c r="L62" s="772">
        <v>0</v>
      </c>
      <c r="M62" s="772">
        <v>2</v>
      </c>
      <c r="N62" s="772">
        <v>2</v>
      </c>
      <c r="O62" s="772">
        <v>1</v>
      </c>
      <c r="P62" s="772">
        <v>2</v>
      </c>
      <c r="Q62" s="772">
        <v>1</v>
      </c>
      <c r="R62" s="772">
        <v>3</v>
      </c>
      <c r="S62" s="772">
        <v>1</v>
      </c>
      <c r="T62" s="772">
        <v>1</v>
      </c>
      <c r="U62" s="772">
        <v>0</v>
      </c>
      <c r="V62" s="772">
        <v>1</v>
      </c>
      <c r="W62" s="772">
        <v>1</v>
      </c>
      <c r="X62" s="772">
        <v>1</v>
      </c>
      <c r="Y62" s="772">
        <v>1</v>
      </c>
      <c r="Z62" s="772">
        <v>2</v>
      </c>
      <c r="AA62" s="772">
        <v>1</v>
      </c>
      <c r="AB62" s="773">
        <v>11</v>
      </c>
      <c r="AC62" s="773">
        <v>5</v>
      </c>
      <c r="AD62" s="773">
        <v>16</v>
      </c>
      <c r="AE62" s="773">
        <v>6</v>
      </c>
    </row>
    <row r="63" spans="1:31" x14ac:dyDescent="0.9">
      <c r="A63" s="800">
        <f t="shared" si="2"/>
        <v>57</v>
      </c>
      <c r="B63" s="800">
        <v>53010086</v>
      </c>
      <c r="C63" s="801" t="s">
        <v>232</v>
      </c>
      <c r="D63" s="772">
        <v>2</v>
      </c>
      <c r="E63" s="772">
        <v>3</v>
      </c>
      <c r="F63" s="772">
        <v>5</v>
      </c>
      <c r="G63" s="772">
        <v>1</v>
      </c>
      <c r="H63" s="772">
        <v>4</v>
      </c>
      <c r="I63" s="772">
        <v>5</v>
      </c>
      <c r="J63" s="772">
        <v>9</v>
      </c>
      <c r="K63" s="772">
        <v>1</v>
      </c>
      <c r="L63" s="772">
        <v>5</v>
      </c>
      <c r="M63" s="772">
        <v>1</v>
      </c>
      <c r="N63" s="772">
        <v>6</v>
      </c>
      <c r="O63" s="772">
        <v>1</v>
      </c>
      <c r="P63" s="772">
        <v>2</v>
      </c>
      <c r="Q63" s="772">
        <v>5</v>
      </c>
      <c r="R63" s="772">
        <v>7</v>
      </c>
      <c r="S63" s="772">
        <v>1</v>
      </c>
      <c r="T63" s="772">
        <v>6</v>
      </c>
      <c r="U63" s="772">
        <v>3</v>
      </c>
      <c r="V63" s="772">
        <v>9</v>
      </c>
      <c r="W63" s="772">
        <v>1</v>
      </c>
      <c r="X63" s="772">
        <v>6</v>
      </c>
      <c r="Y63" s="772">
        <v>2</v>
      </c>
      <c r="Z63" s="772">
        <v>8</v>
      </c>
      <c r="AA63" s="772">
        <v>1</v>
      </c>
      <c r="AB63" s="773">
        <v>25</v>
      </c>
      <c r="AC63" s="773">
        <v>19</v>
      </c>
      <c r="AD63" s="773">
        <v>44</v>
      </c>
      <c r="AE63" s="773">
        <v>6</v>
      </c>
    </row>
    <row r="64" spans="1:31" x14ac:dyDescent="0.9">
      <c r="A64" s="800">
        <f t="shared" si="2"/>
        <v>58</v>
      </c>
      <c r="B64" s="800">
        <v>53010087</v>
      </c>
      <c r="C64" s="801" t="s">
        <v>233</v>
      </c>
      <c r="D64" s="772">
        <v>2</v>
      </c>
      <c r="E64" s="772">
        <v>0</v>
      </c>
      <c r="F64" s="772">
        <v>2</v>
      </c>
      <c r="G64" s="772">
        <v>1</v>
      </c>
      <c r="H64" s="772">
        <v>3</v>
      </c>
      <c r="I64" s="772">
        <v>1</v>
      </c>
      <c r="J64" s="772">
        <v>4</v>
      </c>
      <c r="K64" s="772">
        <v>1</v>
      </c>
      <c r="L64" s="772">
        <v>1</v>
      </c>
      <c r="M64" s="772">
        <v>1</v>
      </c>
      <c r="N64" s="772">
        <v>2</v>
      </c>
      <c r="O64" s="772">
        <v>1</v>
      </c>
      <c r="P64" s="772">
        <v>3</v>
      </c>
      <c r="Q64" s="772">
        <v>0</v>
      </c>
      <c r="R64" s="772">
        <v>3</v>
      </c>
      <c r="S64" s="772">
        <v>1</v>
      </c>
      <c r="T64" s="772">
        <v>6</v>
      </c>
      <c r="U64" s="772">
        <v>2</v>
      </c>
      <c r="V64" s="772">
        <v>8</v>
      </c>
      <c r="W64" s="772">
        <v>1</v>
      </c>
      <c r="X64" s="772">
        <v>1</v>
      </c>
      <c r="Y64" s="772">
        <v>3</v>
      </c>
      <c r="Z64" s="772">
        <v>4</v>
      </c>
      <c r="AA64" s="772">
        <v>1</v>
      </c>
      <c r="AB64" s="773">
        <v>16</v>
      </c>
      <c r="AC64" s="773">
        <v>7</v>
      </c>
      <c r="AD64" s="773">
        <v>23</v>
      </c>
      <c r="AE64" s="773">
        <v>6</v>
      </c>
    </row>
    <row r="65" spans="1:31" x14ac:dyDescent="0.9">
      <c r="A65" s="800">
        <f t="shared" si="2"/>
        <v>59</v>
      </c>
      <c r="B65" s="800">
        <v>53010089</v>
      </c>
      <c r="C65" s="801" t="s">
        <v>234</v>
      </c>
      <c r="D65" s="772">
        <v>5</v>
      </c>
      <c r="E65" s="772">
        <v>6</v>
      </c>
      <c r="F65" s="772">
        <v>11</v>
      </c>
      <c r="G65" s="772">
        <v>1</v>
      </c>
      <c r="H65" s="772">
        <v>9</v>
      </c>
      <c r="I65" s="772">
        <v>8</v>
      </c>
      <c r="J65" s="772">
        <v>17</v>
      </c>
      <c r="K65" s="772">
        <v>1</v>
      </c>
      <c r="L65" s="772">
        <v>4</v>
      </c>
      <c r="M65" s="772">
        <v>6</v>
      </c>
      <c r="N65" s="772">
        <v>10</v>
      </c>
      <c r="O65" s="772">
        <v>1</v>
      </c>
      <c r="P65" s="772">
        <v>6</v>
      </c>
      <c r="Q65" s="772">
        <v>7</v>
      </c>
      <c r="R65" s="772">
        <v>13</v>
      </c>
      <c r="S65" s="772">
        <v>1</v>
      </c>
      <c r="T65" s="772">
        <v>11</v>
      </c>
      <c r="U65" s="772">
        <v>11</v>
      </c>
      <c r="V65" s="772">
        <v>22</v>
      </c>
      <c r="W65" s="772">
        <v>1</v>
      </c>
      <c r="X65" s="772">
        <v>9</v>
      </c>
      <c r="Y65" s="772">
        <v>11</v>
      </c>
      <c r="Z65" s="772">
        <v>20</v>
      </c>
      <c r="AA65" s="772">
        <v>1</v>
      </c>
      <c r="AB65" s="773">
        <v>44</v>
      </c>
      <c r="AC65" s="773">
        <v>49</v>
      </c>
      <c r="AD65" s="773">
        <v>93</v>
      </c>
      <c r="AE65" s="773">
        <v>6</v>
      </c>
    </row>
    <row r="66" spans="1:31" x14ac:dyDescent="0.9">
      <c r="A66" s="800">
        <f t="shared" si="2"/>
        <v>60</v>
      </c>
      <c r="B66" s="800">
        <v>53010091</v>
      </c>
      <c r="C66" s="801" t="s">
        <v>235</v>
      </c>
      <c r="D66" s="772">
        <v>4</v>
      </c>
      <c r="E66" s="772">
        <v>5</v>
      </c>
      <c r="F66" s="772">
        <v>9</v>
      </c>
      <c r="G66" s="772">
        <v>1</v>
      </c>
      <c r="H66" s="772">
        <v>3</v>
      </c>
      <c r="I66" s="772">
        <v>7</v>
      </c>
      <c r="J66" s="772">
        <v>10</v>
      </c>
      <c r="K66" s="772">
        <v>1</v>
      </c>
      <c r="L66" s="772">
        <v>4</v>
      </c>
      <c r="M66" s="772">
        <v>3</v>
      </c>
      <c r="N66" s="772">
        <v>7</v>
      </c>
      <c r="O66" s="772">
        <v>1</v>
      </c>
      <c r="P66" s="772">
        <v>2</v>
      </c>
      <c r="Q66" s="772">
        <v>5</v>
      </c>
      <c r="R66" s="772">
        <v>7</v>
      </c>
      <c r="S66" s="772">
        <v>1</v>
      </c>
      <c r="T66" s="772">
        <v>9</v>
      </c>
      <c r="U66" s="772">
        <v>4</v>
      </c>
      <c r="V66" s="772">
        <v>13</v>
      </c>
      <c r="W66" s="772">
        <v>1</v>
      </c>
      <c r="X66" s="772">
        <v>4</v>
      </c>
      <c r="Y66" s="772">
        <v>6</v>
      </c>
      <c r="Z66" s="772">
        <v>10</v>
      </c>
      <c r="AA66" s="772">
        <v>1</v>
      </c>
      <c r="AB66" s="773">
        <v>26</v>
      </c>
      <c r="AC66" s="773">
        <v>30</v>
      </c>
      <c r="AD66" s="773">
        <v>56</v>
      </c>
      <c r="AE66" s="773">
        <v>6</v>
      </c>
    </row>
    <row r="67" spans="1:31" x14ac:dyDescent="0.9">
      <c r="A67" s="800">
        <f t="shared" si="2"/>
        <v>61</v>
      </c>
      <c r="B67" s="800">
        <v>53010092</v>
      </c>
      <c r="C67" s="801" t="s">
        <v>236</v>
      </c>
      <c r="D67" s="772">
        <v>4</v>
      </c>
      <c r="E67" s="772">
        <v>2</v>
      </c>
      <c r="F67" s="772">
        <v>6</v>
      </c>
      <c r="G67" s="772">
        <v>1</v>
      </c>
      <c r="H67" s="772">
        <v>0</v>
      </c>
      <c r="I67" s="772">
        <v>0</v>
      </c>
      <c r="J67" s="772">
        <v>0</v>
      </c>
      <c r="K67" s="772">
        <v>0</v>
      </c>
      <c r="L67" s="772">
        <v>2</v>
      </c>
      <c r="M67" s="772">
        <v>1</v>
      </c>
      <c r="N67" s="772">
        <v>3</v>
      </c>
      <c r="O67" s="772">
        <v>1</v>
      </c>
      <c r="P67" s="772">
        <v>3</v>
      </c>
      <c r="Q67" s="772">
        <v>3</v>
      </c>
      <c r="R67" s="772">
        <v>6</v>
      </c>
      <c r="S67" s="772">
        <v>1</v>
      </c>
      <c r="T67" s="772">
        <v>5</v>
      </c>
      <c r="U67" s="772">
        <v>2</v>
      </c>
      <c r="V67" s="772">
        <v>7</v>
      </c>
      <c r="W67" s="772">
        <v>1</v>
      </c>
      <c r="X67" s="772">
        <v>4</v>
      </c>
      <c r="Y67" s="772">
        <v>1</v>
      </c>
      <c r="Z67" s="772">
        <v>5</v>
      </c>
      <c r="AA67" s="772">
        <v>1</v>
      </c>
      <c r="AB67" s="773">
        <v>18</v>
      </c>
      <c r="AC67" s="773">
        <v>9</v>
      </c>
      <c r="AD67" s="773">
        <v>27</v>
      </c>
      <c r="AE67" s="773">
        <v>5</v>
      </c>
    </row>
    <row r="68" spans="1:31" x14ac:dyDescent="0.9">
      <c r="A68" s="800">
        <f t="shared" si="2"/>
        <v>62</v>
      </c>
      <c r="B68" s="800">
        <v>53010094</v>
      </c>
      <c r="C68" s="801" t="s">
        <v>237</v>
      </c>
      <c r="D68" s="772">
        <v>4</v>
      </c>
      <c r="E68" s="772">
        <v>3</v>
      </c>
      <c r="F68" s="772">
        <v>7</v>
      </c>
      <c r="G68" s="772">
        <v>1</v>
      </c>
      <c r="H68" s="772">
        <v>3</v>
      </c>
      <c r="I68" s="772">
        <v>1</v>
      </c>
      <c r="J68" s="772">
        <v>4</v>
      </c>
      <c r="K68" s="772">
        <v>1</v>
      </c>
      <c r="L68" s="772">
        <v>0</v>
      </c>
      <c r="M68" s="772">
        <v>3</v>
      </c>
      <c r="N68" s="772">
        <v>3</v>
      </c>
      <c r="O68" s="772">
        <v>1</v>
      </c>
      <c r="P68" s="772">
        <v>2</v>
      </c>
      <c r="Q68" s="772">
        <v>2</v>
      </c>
      <c r="R68" s="772">
        <v>4</v>
      </c>
      <c r="S68" s="772">
        <v>1</v>
      </c>
      <c r="T68" s="772">
        <v>2</v>
      </c>
      <c r="U68" s="772">
        <v>1</v>
      </c>
      <c r="V68" s="772">
        <v>3</v>
      </c>
      <c r="W68" s="772">
        <v>1</v>
      </c>
      <c r="X68" s="772">
        <v>1</v>
      </c>
      <c r="Y68" s="772">
        <v>2</v>
      </c>
      <c r="Z68" s="772">
        <v>3</v>
      </c>
      <c r="AA68" s="772">
        <v>1</v>
      </c>
      <c r="AB68" s="773">
        <v>12</v>
      </c>
      <c r="AC68" s="773">
        <v>12</v>
      </c>
      <c r="AD68" s="773">
        <v>24</v>
      </c>
      <c r="AE68" s="773">
        <v>6</v>
      </c>
    </row>
    <row r="69" spans="1:31" x14ac:dyDescent="0.9">
      <c r="A69" s="800">
        <f t="shared" si="2"/>
        <v>63</v>
      </c>
      <c r="B69" s="800">
        <v>53010095</v>
      </c>
      <c r="C69" s="801" t="s">
        <v>238</v>
      </c>
      <c r="D69" s="772">
        <v>3</v>
      </c>
      <c r="E69" s="772">
        <v>3</v>
      </c>
      <c r="F69" s="772">
        <v>6</v>
      </c>
      <c r="G69" s="772">
        <v>1</v>
      </c>
      <c r="H69" s="772">
        <v>3</v>
      </c>
      <c r="I69" s="772">
        <v>4</v>
      </c>
      <c r="J69" s="772">
        <v>7</v>
      </c>
      <c r="K69" s="772">
        <v>1</v>
      </c>
      <c r="L69" s="772">
        <v>2</v>
      </c>
      <c r="M69" s="772">
        <v>3</v>
      </c>
      <c r="N69" s="772">
        <v>5</v>
      </c>
      <c r="O69" s="772">
        <v>1</v>
      </c>
      <c r="P69" s="772">
        <v>4</v>
      </c>
      <c r="Q69" s="772">
        <v>4</v>
      </c>
      <c r="R69" s="772">
        <v>8</v>
      </c>
      <c r="S69" s="772">
        <v>1</v>
      </c>
      <c r="T69" s="772">
        <v>6</v>
      </c>
      <c r="U69" s="772">
        <v>7</v>
      </c>
      <c r="V69" s="772">
        <v>13</v>
      </c>
      <c r="W69" s="772">
        <v>1</v>
      </c>
      <c r="X69" s="772">
        <v>3</v>
      </c>
      <c r="Y69" s="772">
        <v>5</v>
      </c>
      <c r="Z69" s="772">
        <v>8</v>
      </c>
      <c r="AA69" s="772">
        <v>1</v>
      </c>
      <c r="AB69" s="773">
        <v>21</v>
      </c>
      <c r="AC69" s="773">
        <v>26</v>
      </c>
      <c r="AD69" s="773">
        <v>47</v>
      </c>
      <c r="AE69" s="773">
        <v>6</v>
      </c>
    </row>
    <row r="70" spans="1:31" x14ac:dyDescent="0.9">
      <c r="A70" s="806">
        <f t="shared" si="2"/>
        <v>64</v>
      </c>
      <c r="B70" s="806">
        <v>53010096</v>
      </c>
      <c r="C70" s="807" t="s">
        <v>239</v>
      </c>
      <c r="D70" s="780">
        <v>5</v>
      </c>
      <c r="E70" s="780">
        <v>3</v>
      </c>
      <c r="F70" s="780">
        <v>8</v>
      </c>
      <c r="G70" s="780">
        <v>1</v>
      </c>
      <c r="H70" s="780">
        <v>1</v>
      </c>
      <c r="I70" s="780">
        <v>2</v>
      </c>
      <c r="J70" s="780">
        <v>3</v>
      </c>
      <c r="K70" s="780">
        <v>1</v>
      </c>
      <c r="L70" s="780">
        <v>4</v>
      </c>
      <c r="M70" s="780">
        <v>3</v>
      </c>
      <c r="N70" s="780">
        <v>7</v>
      </c>
      <c r="O70" s="780">
        <v>1</v>
      </c>
      <c r="P70" s="780">
        <v>5</v>
      </c>
      <c r="Q70" s="780">
        <v>0</v>
      </c>
      <c r="R70" s="780">
        <v>5</v>
      </c>
      <c r="S70" s="780">
        <v>1</v>
      </c>
      <c r="T70" s="780">
        <v>6</v>
      </c>
      <c r="U70" s="780">
        <v>6</v>
      </c>
      <c r="V70" s="780">
        <v>12</v>
      </c>
      <c r="W70" s="780">
        <v>1</v>
      </c>
      <c r="X70" s="780">
        <v>7</v>
      </c>
      <c r="Y70" s="780">
        <v>4</v>
      </c>
      <c r="Z70" s="780">
        <v>11</v>
      </c>
      <c r="AA70" s="780">
        <v>1</v>
      </c>
      <c r="AB70" s="781">
        <v>28</v>
      </c>
      <c r="AC70" s="781">
        <v>18</v>
      </c>
      <c r="AD70" s="781">
        <v>46</v>
      </c>
      <c r="AE70" s="781">
        <v>6</v>
      </c>
    </row>
    <row r="71" spans="1:31" x14ac:dyDescent="0.9">
      <c r="A71" s="808"/>
      <c r="B71" s="808"/>
      <c r="C71" s="810" t="s">
        <v>652</v>
      </c>
      <c r="D71" s="770">
        <f>SUM(D51:D70)</f>
        <v>96</v>
      </c>
      <c r="E71" s="770">
        <f t="shared" ref="E71:AE71" si="3">SUM(E51:E70)</f>
        <v>65</v>
      </c>
      <c r="F71" s="770">
        <f t="shared" si="3"/>
        <v>161</v>
      </c>
      <c r="G71" s="770">
        <f t="shared" si="3"/>
        <v>18</v>
      </c>
      <c r="H71" s="770">
        <f t="shared" si="3"/>
        <v>81</v>
      </c>
      <c r="I71" s="770">
        <f t="shared" si="3"/>
        <v>86</v>
      </c>
      <c r="J71" s="770">
        <f t="shared" si="3"/>
        <v>167</v>
      </c>
      <c r="K71" s="770">
        <f t="shared" si="3"/>
        <v>17</v>
      </c>
      <c r="L71" s="770">
        <f t="shared" si="3"/>
        <v>80</v>
      </c>
      <c r="M71" s="770">
        <f t="shared" si="3"/>
        <v>73</v>
      </c>
      <c r="N71" s="770">
        <f t="shared" si="3"/>
        <v>153</v>
      </c>
      <c r="O71" s="770">
        <f t="shared" si="3"/>
        <v>19</v>
      </c>
      <c r="P71" s="770">
        <f t="shared" si="3"/>
        <v>80</v>
      </c>
      <c r="Q71" s="770">
        <f t="shared" si="3"/>
        <v>80</v>
      </c>
      <c r="R71" s="770">
        <f t="shared" si="3"/>
        <v>160</v>
      </c>
      <c r="S71" s="770">
        <f t="shared" si="3"/>
        <v>20</v>
      </c>
      <c r="T71" s="770">
        <f t="shared" si="3"/>
        <v>126</v>
      </c>
      <c r="U71" s="770">
        <f t="shared" si="3"/>
        <v>104</v>
      </c>
      <c r="V71" s="770">
        <f t="shared" si="3"/>
        <v>230</v>
      </c>
      <c r="W71" s="770">
        <f t="shared" si="3"/>
        <v>21</v>
      </c>
      <c r="X71" s="770">
        <f t="shared" si="3"/>
        <v>117</v>
      </c>
      <c r="Y71" s="770">
        <f t="shared" si="3"/>
        <v>107</v>
      </c>
      <c r="Z71" s="770">
        <f t="shared" si="3"/>
        <v>224</v>
      </c>
      <c r="AA71" s="770">
        <f t="shared" si="3"/>
        <v>21</v>
      </c>
      <c r="AB71" s="770">
        <f t="shared" si="3"/>
        <v>580</v>
      </c>
      <c r="AC71" s="770">
        <f t="shared" si="3"/>
        <v>515</v>
      </c>
      <c r="AD71" s="770">
        <f t="shared" si="3"/>
        <v>1095</v>
      </c>
      <c r="AE71" s="770">
        <f t="shared" si="3"/>
        <v>116</v>
      </c>
    </row>
    <row r="72" spans="1:31" x14ac:dyDescent="0.9">
      <c r="A72" s="804"/>
      <c r="B72" s="804"/>
      <c r="C72" s="809" t="s">
        <v>653</v>
      </c>
      <c r="D72" s="782"/>
      <c r="E72" s="782"/>
      <c r="F72" s="782"/>
      <c r="G72" s="782"/>
      <c r="H72" s="782"/>
      <c r="I72" s="782"/>
      <c r="J72" s="782"/>
      <c r="K72" s="782"/>
      <c r="L72" s="782"/>
      <c r="M72" s="782"/>
      <c r="N72" s="782"/>
      <c r="O72" s="782"/>
      <c r="P72" s="782"/>
      <c r="Q72" s="782"/>
      <c r="R72" s="782"/>
      <c r="S72" s="782"/>
      <c r="T72" s="782"/>
      <c r="U72" s="782"/>
      <c r="V72" s="782"/>
      <c r="W72" s="782"/>
      <c r="X72" s="782"/>
      <c r="Y72" s="782"/>
      <c r="Z72" s="782"/>
      <c r="AA72" s="782"/>
      <c r="AB72" s="782"/>
      <c r="AC72" s="782"/>
      <c r="AD72" s="782"/>
      <c r="AE72" s="782"/>
    </row>
    <row r="73" spans="1:31" x14ac:dyDescent="0.9">
      <c r="A73" s="800">
        <f>A70+1</f>
        <v>65</v>
      </c>
      <c r="B73" s="800">
        <v>53010097</v>
      </c>
      <c r="C73" s="801" t="s">
        <v>240</v>
      </c>
      <c r="D73" s="772">
        <v>1</v>
      </c>
      <c r="E73" s="772">
        <v>7</v>
      </c>
      <c r="F73" s="772">
        <v>8</v>
      </c>
      <c r="G73" s="772">
        <v>1</v>
      </c>
      <c r="H73" s="772">
        <v>7</v>
      </c>
      <c r="I73" s="772">
        <v>5</v>
      </c>
      <c r="J73" s="772">
        <v>12</v>
      </c>
      <c r="K73" s="772">
        <v>1</v>
      </c>
      <c r="L73" s="772">
        <v>4</v>
      </c>
      <c r="M73" s="772">
        <v>1</v>
      </c>
      <c r="N73" s="772">
        <v>5</v>
      </c>
      <c r="O73" s="772">
        <v>1</v>
      </c>
      <c r="P73" s="772">
        <v>5</v>
      </c>
      <c r="Q73" s="772">
        <v>5</v>
      </c>
      <c r="R73" s="772">
        <v>10</v>
      </c>
      <c r="S73" s="772">
        <v>1</v>
      </c>
      <c r="T73" s="772">
        <v>7</v>
      </c>
      <c r="U73" s="772">
        <v>4</v>
      </c>
      <c r="V73" s="772">
        <v>11</v>
      </c>
      <c r="W73" s="772">
        <v>1</v>
      </c>
      <c r="X73" s="772">
        <v>4</v>
      </c>
      <c r="Y73" s="772">
        <v>4</v>
      </c>
      <c r="Z73" s="772">
        <v>8</v>
      </c>
      <c r="AA73" s="772">
        <v>1</v>
      </c>
      <c r="AB73" s="773">
        <v>28</v>
      </c>
      <c r="AC73" s="773">
        <v>26</v>
      </c>
      <c r="AD73" s="773">
        <v>54</v>
      </c>
      <c r="AE73" s="773">
        <v>6</v>
      </c>
    </row>
    <row r="74" spans="1:31" x14ac:dyDescent="0.9">
      <c r="A74" s="800">
        <f>A73+1</f>
        <v>66</v>
      </c>
      <c r="B74" s="800">
        <v>53010098</v>
      </c>
      <c r="C74" s="801" t="s">
        <v>241</v>
      </c>
      <c r="D74" s="772">
        <v>3</v>
      </c>
      <c r="E74" s="772">
        <v>2</v>
      </c>
      <c r="F74" s="772">
        <v>5</v>
      </c>
      <c r="G74" s="772">
        <v>1</v>
      </c>
      <c r="H74" s="772">
        <v>13</v>
      </c>
      <c r="I74" s="772">
        <v>6</v>
      </c>
      <c r="J74" s="772">
        <v>19</v>
      </c>
      <c r="K74" s="772">
        <v>1</v>
      </c>
      <c r="L74" s="772">
        <v>6</v>
      </c>
      <c r="M74" s="772">
        <v>5</v>
      </c>
      <c r="N74" s="772">
        <v>11</v>
      </c>
      <c r="O74" s="772">
        <v>1</v>
      </c>
      <c r="P74" s="772">
        <v>6</v>
      </c>
      <c r="Q74" s="772">
        <v>5</v>
      </c>
      <c r="R74" s="772">
        <v>11</v>
      </c>
      <c r="S74" s="772">
        <v>1</v>
      </c>
      <c r="T74" s="772">
        <v>5</v>
      </c>
      <c r="U74" s="772">
        <v>5</v>
      </c>
      <c r="V74" s="772">
        <v>10</v>
      </c>
      <c r="W74" s="772">
        <v>1</v>
      </c>
      <c r="X74" s="772">
        <v>6</v>
      </c>
      <c r="Y74" s="772">
        <v>7</v>
      </c>
      <c r="Z74" s="772">
        <v>13</v>
      </c>
      <c r="AA74" s="772">
        <v>1</v>
      </c>
      <c r="AB74" s="773">
        <v>39</v>
      </c>
      <c r="AC74" s="773">
        <v>30</v>
      </c>
      <c r="AD74" s="773">
        <v>69</v>
      </c>
      <c r="AE74" s="773">
        <v>6</v>
      </c>
    </row>
    <row r="75" spans="1:31" x14ac:dyDescent="0.9">
      <c r="A75" s="800">
        <f t="shared" ref="A75:A114" si="4">A74+1</f>
        <v>67</v>
      </c>
      <c r="B75" s="800">
        <v>53010099</v>
      </c>
      <c r="C75" s="801" t="s">
        <v>242</v>
      </c>
      <c r="D75" s="772">
        <v>3</v>
      </c>
      <c r="E75" s="772">
        <v>3</v>
      </c>
      <c r="F75" s="772">
        <v>6</v>
      </c>
      <c r="G75" s="772">
        <v>1</v>
      </c>
      <c r="H75" s="772">
        <v>6</v>
      </c>
      <c r="I75" s="772">
        <v>3</v>
      </c>
      <c r="J75" s="772">
        <v>9</v>
      </c>
      <c r="K75" s="772">
        <v>1</v>
      </c>
      <c r="L75" s="772">
        <v>3</v>
      </c>
      <c r="M75" s="772">
        <v>7</v>
      </c>
      <c r="N75" s="772">
        <v>10</v>
      </c>
      <c r="O75" s="772">
        <v>1</v>
      </c>
      <c r="P75" s="772">
        <v>4</v>
      </c>
      <c r="Q75" s="772">
        <v>5</v>
      </c>
      <c r="R75" s="772">
        <v>9</v>
      </c>
      <c r="S75" s="772">
        <v>1</v>
      </c>
      <c r="T75" s="772">
        <v>5</v>
      </c>
      <c r="U75" s="772">
        <v>7</v>
      </c>
      <c r="V75" s="772">
        <v>12</v>
      </c>
      <c r="W75" s="772">
        <v>1</v>
      </c>
      <c r="X75" s="772">
        <v>5</v>
      </c>
      <c r="Y75" s="772">
        <v>7</v>
      </c>
      <c r="Z75" s="772">
        <v>12</v>
      </c>
      <c r="AA75" s="772">
        <v>1</v>
      </c>
      <c r="AB75" s="773">
        <v>26</v>
      </c>
      <c r="AC75" s="773">
        <v>32</v>
      </c>
      <c r="AD75" s="773">
        <v>58</v>
      </c>
      <c r="AE75" s="773">
        <v>6</v>
      </c>
    </row>
    <row r="76" spans="1:31" x14ac:dyDescent="0.9">
      <c r="A76" s="800">
        <f t="shared" si="4"/>
        <v>68</v>
      </c>
      <c r="B76" s="800">
        <v>53010100</v>
      </c>
      <c r="C76" s="801" t="s">
        <v>243</v>
      </c>
      <c r="D76" s="772">
        <v>3</v>
      </c>
      <c r="E76" s="772">
        <v>4</v>
      </c>
      <c r="F76" s="772">
        <v>7</v>
      </c>
      <c r="G76" s="772">
        <v>1</v>
      </c>
      <c r="H76" s="772">
        <v>1</v>
      </c>
      <c r="I76" s="772">
        <v>5</v>
      </c>
      <c r="J76" s="772">
        <v>6</v>
      </c>
      <c r="K76" s="772">
        <v>1</v>
      </c>
      <c r="L76" s="772">
        <v>2</v>
      </c>
      <c r="M76" s="772">
        <v>4</v>
      </c>
      <c r="N76" s="772">
        <v>6</v>
      </c>
      <c r="O76" s="772">
        <v>1</v>
      </c>
      <c r="P76" s="772">
        <v>3</v>
      </c>
      <c r="Q76" s="772">
        <v>3</v>
      </c>
      <c r="R76" s="772">
        <v>6</v>
      </c>
      <c r="S76" s="772">
        <v>1</v>
      </c>
      <c r="T76" s="772">
        <v>2</v>
      </c>
      <c r="U76" s="772">
        <v>3</v>
      </c>
      <c r="V76" s="772">
        <v>5</v>
      </c>
      <c r="W76" s="772">
        <v>1</v>
      </c>
      <c r="X76" s="772">
        <v>4</v>
      </c>
      <c r="Y76" s="772">
        <v>1</v>
      </c>
      <c r="Z76" s="772">
        <v>5</v>
      </c>
      <c r="AA76" s="772">
        <v>1</v>
      </c>
      <c r="AB76" s="773">
        <v>15</v>
      </c>
      <c r="AC76" s="773">
        <v>20</v>
      </c>
      <c r="AD76" s="773">
        <v>35</v>
      </c>
      <c r="AE76" s="773">
        <v>6</v>
      </c>
    </row>
    <row r="77" spans="1:31" x14ac:dyDescent="0.9">
      <c r="A77" s="800">
        <f t="shared" si="4"/>
        <v>69</v>
      </c>
      <c r="B77" s="800">
        <v>53010101</v>
      </c>
      <c r="C77" s="801" t="s">
        <v>244</v>
      </c>
      <c r="D77" s="772">
        <v>9</v>
      </c>
      <c r="E77" s="772">
        <v>8</v>
      </c>
      <c r="F77" s="772">
        <v>17</v>
      </c>
      <c r="G77" s="772">
        <v>1</v>
      </c>
      <c r="H77" s="772">
        <v>2</v>
      </c>
      <c r="I77" s="772">
        <v>5</v>
      </c>
      <c r="J77" s="772">
        <v>7</v>
      </c>
      <c r="K77" s="772">
        <v>1</v>
      </c>
      <c r="L77" s="772">
        <v>8</v>
      </c>
      <c r="M77" s="772">
        <v>10</v>
      </c>
      <c r="N77" s="772">
        <v>18</v>
      </c>
      <c r="O77" s="772">
        <v>1</v>
      </c>
      <c r="P77" s="772">
        <v>3</v>
      </c>
      <c r="Q77" s="772">
        <v>4</v>
      </c>
      <c r="R77" s="772">
        <v>7</v>
      </c>
      <c r="S77" s="772">
        <v>1</v>
      </c>
      <c r="T77" s="772">
        <v>2</v>
      </c>
      <c r="U77" s="772">
        <v>1</v>
      </c>
      <c r="V77" s="772">
        <v>3</v>
      </c>
      <c r="W77" s="772">
        <v>1</v>
      </c>
      <c r="X77" s="772">
        <v>5</v>
      </c>
      <c r="Y77" s="772">
        <v>1</v>
      </c>
      <c r="Z77" s="772">
        <v>6</v>
      </c>
      <c r="AA77" s="772">
        <v>1</v>
      </c>
      <c r="AB77" s="773">
        <v>29</v>
      </c>
      <c r="AC77" s="773">
        <v>29</v>
      </c>
      <c r="AD77" s="773">
        <v>58</v>
      </c>
      <c r="AE77" s="773">
        <v>6</v>
      </c>
    </row>
    <row r="78" spans="1:31" x14ac:dyDescent="0.9">
      <c r="A78" s="800">
        <f t="shared" si="4"/>
        <v>70</v>
      </c>
      <c r="B78" s="800">
        <v>53010102</v>
      </c>
      <c r="C78" s="801" t="s">
        <v>245</v>
      </c>
      <c r="D78" s="772">
        <v>5</v>
      </c>
      <c r="E78" s="772">
        <v>8</v>
      </c>
      <c r="F78" s="772">
        <v>13</v>
      </c>
      <c r="G78" s="772">
        <v>1</v>
      </c>
      <c r="H78" s="772">
        <v>3</v>
      </c>
      <c r="I78" s="772">
        <v>4</v>
      </c>
      <c r="J78" s="772">
        <v>7</v>
      </c>
      <c r="K78" s="772">
        <v>1</v>
      </c>
      <c r="L78" s="772">
        <v>5</v>
      </c>
      <c r="M78" s="772">
        <v>8</v>
      </c>
      <c r="N78" s="772">
        <v>13</v>
      </c>
      <c r="O78" s="772">
        <v>1</v>
      </c>
      <c r="P78" s="772">
        <v>6</v>
      </c>
      <c r="Q78" s="772">
        <v>5</v>
      </c>
      <c r="R78" s="772">
        <v>11</v>
      </c>
      <c r="S78" s="772">
        <v>1</v>
      </c>
      <c r="T78" s="772">
        <v>10</v>
      </c>
      <c r="U78" s="772">
        <v>3</v>
      </c>
      <c r="V78" s="772">
        <v>13</v>
      </c>
      <c r="W78" s="772">
        <v>1</v>
      </c>
      <c r="X78" s="772">
        <v>2</v>
      </c>
      <c r="Y78" s="772">
        <v>8</v>
      </c>
      <c r="Z78" s="772">
        <v>10</v>
      </c>
      <c r="AA78" s="772">
        <v>1</v>
      </c>
      <c r="AB78" s="773">
        <v>31</v>
      </c>
      <c r="AC78" s="773">
        <v>36</v>
      </c>
      <c r="AD78" s="773">
        <v>67</v>
      </c>
      <c r="AE78" s="773">
        <v>6</v>
      </c>
    </row>
    <row r="79" spans="1:31" x14ac:dyDescent="0.9">
      <c r="A79" s="800">
        <f t="shared" si="4"/>
        <v>71</v>
      </c>
      <c r="B79" s="800">
        <v>53010103</v>
      </c>
      <c r="C79" s="801" t="s">
        <v>246</v>
      </c>
      <c r="D79" s="772">
        <v>9</v>
      </c>
      <c r="E79" s="772">
        <v>6</v>
      </c>
      <c r="F79" s="772">
        <v>15</v>
      </c>
      <c r="G79" s="772">
        <v>1</v>
      </c>
      <c r="H79" s="772">
        <v>3</v>
      </c>
      <c r="I79" s="772">
        <v>13</v>
      </c>
      <c r="J79" s="772">
        <v>16</v>
      </c>
      <c r="K79" s="772">
        <v>1</v>
      </c>
      <c r="L79" s="772">
        <v>6</v>
      </c>
      <c r="M79" s="772">
        <v>8</v>
      </c>
      <c r="N79" s="772">
        <v>14</v>
      </c>
      <c r="O79" s="772">
        <v>1</v>
      </c>
      <c r="P79" s="772">
        <v>9</v>
      </c>
      <c r="Q79" s="772">
        <v>10</v>
      </c>
      <c r="R79" s="772">
        <v>19</v>
      </c>
      <c r="S79" s="772">
        <v>1</v>
      </c>
      <c r="T79" s="772">
        <v>8</v>
      </c>
      <c r="U79" s="772">
        <v>13</v>
      </c>
      <c r="V79" s="772">
        <v>21</v>
      </c>
      <c r="W79" s="772">
        <v>1</v>
      </c>
      <c r="X79" s="772">
        <v>7</v>
      </c>
      <c r="Y79" s="772">
        <v>10</v>
      </c>
      <c r="Z79" s="772">
        <v>17</v>
      </c>
      <c r="AA79" s="772">
        <v>1</v>
      </c>
      <c r="AB79" s="773">
        <v>42</v>
      </c>
      <c r="AC79" s="773">
        <v>60</v>
      </c>
      <c r="AD79" s="773">
        <v>102</v>
      </c>
      <c r="AE79" s="773">
        <v>6</v>
      </c>
    </row>
    <row r="80" spans="1:31" x14ac:dyDescent="0.9">
      <c r="A80" s="800">
        <f t="shared" si="4"/>
        <v>72</v>
      </c>
      <c r="B80" s="800">
        <v>53010104</v>
      </c>
      <c r="C80" s="801" t="s">
        <v>247</v>
      </c>
      <c r="D80" s="772">
        <v>1</v>
      </c>
      <c r="E80" s="772">
        <v>2</v>
      </c>
      <c r="F80" s="772">
        <v>3</v>
      </c>
      <c r="G80" s="772">
        <v>1</v>
      </c>
      <c r="H80" s="772">
        <v>5</v>
      </c>
      <c r="I80" s="772">
        <v>2</v>
      </c>
      <c r="J80" s="772">
        <v>7</v>
      </c>
      <c r="K80" s="772">
        <v>1</v>
      </c>
      <c r="L80" s="772">
        <v>3</v>
      </c>
      <c r="M80" s="772">
        <v>1</v>
      </c>
      <c r="N80" s="772">
        <v>4</v>
      </c>
      <c r="O80" s="772">
        <v>1</v>
      </c>
      <c r="P80" s="772">
        <v>3</v>
      </c>
      <c r="Q80" s="772">
        <v>5</v>
      </c>
      <c r="R80" s="772">
        <v>8</v>
      </c>
      <c r="S80" s="772">
        <v>1</v>
      </c>
      <c r="T80" s="772">
        <v>4</v>
      </c>
      <c r="U80" s="772">
        <v>2</v>
      </c>
      <c r="V80" s="772">
        <v>6</v>
      </c>
      <c r="W80" s="772">
        <v>1</v>
      </c>
      <c r="X80" s="772">
        <v>4</v>
      </c>
      <c r="Y80" s="772">
        <v>3</v>
      </c>
      <c r="Z80" s="772">
        <v>7</v>
      </c>
      <c r="AA80" s="772">
        <v>1</v>
      </c>
      <c r="AB80" s="773">
        <v>20</v>
      </c>
      <c r="AC80" s="773">
        <v>15</v>
      </c>
      <c r="AD80" s="773">
        <v>35</v>
      </c>
      <c r="AE80" s="773">
        <v>6</v>
      </c>
    </row>
    <row r="81" spans="1:31" x14ac:dyDescent="0.9">
      <c r="A81" s="800">
        <f t="shared" si="4"/>
        <v>73</v>
      </c>
      <c r="B81" s="800">
        <v>53010106</v>
      </c>
      <c r="C81" s="801" t="s">
        <v>248</v>
      </c>
      <c r="D81" s="772">
        <v>4</v>
      </c>
      <c r="E81" s="772">
        <v>6</v>
      </c>
      <c r="F81" s="772">
        <v>10</v>
      </c>
      <c r="G81" s="772">
        <v>1</v>
      </c>
      <c r="H81" s="772">
        <v>5</v>
      </c>
      <c r="I81" s="772">
        <v>0</v>
      </c>
      <c r="J81" s="772">
        <v>5</v>
      </c>
      <c r="K81" s="772">
        <v>1</v>
      </c>
      <c r="L81" s="772">
        <v>6</v>
      </c>
      <c r="M81" s="772">
        <v>3</v>
      </c>
      <c r="N81" s="772">
        <v>9</v>
      </c>
      <c r="O81" s="772">
        <v>1</v>
      </c>
      <c r="P81" s="772">
        <v>3</v>
      </c>
      <c r="Q81" s="772">
        <v>2</v>
      </c>
      <c r="R81" s="772">
        <v>5</v>
      </c>
      <c r="S81" s="772">
        <v>1</v>
      </c>
      <c r="T81" s="772">
        <v>2</v>
      </c>
      <c r="U81" s="772">
        <v>3</v>
      </c>
      <c r="V81" s="772">
        <v>5</v>
      </c>
      <c r="W81" s="772">
        <v>1</v>
      </c>
      <c r="X81" s="772">
        <v>4</v>
      </c>
      <c r="Y81" s="772">
        <v>3</v>
      </c>
      <c r="Z81" s="772">
        <v>7</v>
      </c>
      <c r="AA81" s="772">
        <v>1</v>
      </c>
      <c r="AB81" s="773">
        <v>24</v>
      </c>
      <c r="AC81" s="773">
        <v>17</v>
      </c>
      <c r="AD81" s="773">
        <v>41</v>
      </c>
      <c r="AE81" s="773">
        <v>6</v>
      </c>
    </row>
    <row r="82" spans="1:31" x14ac:dyDescent="0.9">
      <c r="A82" s="831">
        <f t="shared" si="4"/>
        <v>74</v>
      </c>
      <c r="B82" s="831">
        <v>53010107</v>
      </c>
      <c r="C82" s="832" t="s">
        <v>249</v>
      </c>
      <c r="D82" s="833">
        <v>11</v>
      </c>
      <c r="E82" s="833">
        <v>11</v>
      </c>
      <c r="F82" s="833">
        <v>22</v>
      </c>
      <c r="G82" s="833">
        <v>1</v>
      </c>
      <c r="H82" s="833">
        <v>13</v>
      </c>
      <c r="I82" s="833">
        <v>10</v>
      </c>
      <c r="J82" s="833">
        <v>23</v>
      </c>
      <c r="K82" s="833">
        <v>1</v>
      </c>
      <c r="L82" s="833">
        <v>8</v>
      </c>
      <c r="M82" s="833">
        <v>9</v>
      </c>
      <c r="N82" s="833">
        <v>17</v>
      </c>
      <c r="O82" s="833">
        <v>1</v>
      </c>
      <c r="P82" s="833">
        <v>15</v>
      </c>
      <c r="Q82" s="833">
        <v>6</v>
      </c>
      <c r="R82" s="833">
        <v>21</v>
      </c>
      <c r="S82" s="833">
        <v>1</v>
      </c>
      <c r="T82" s="833">
        <v>6</v>
      </c>
      <c r="U82" s="833">
        <v>12</v>
      </c>
      <c r="V82" s="833">
        <v>18</v>
      </c>
      <c r="W82" s="833">
        <v>1</v>
      </c>
      <c r="X82" s="833">
        <v>21</v>
      </c>
      <c r="Y82" s="833">
        <v>9</v>
      </c>
      <c r="Z82" s="833">
        <v>30</v>
      </c>
      <c r="AA82" s="833">
        <v>1</v>
      </c>
      <c r="AB82" s="834">
        <v>74</v>
      </c>
      <c r="AC82" s="834">
        <v>57</v>
      </c>
      <c r="AD82" s="834">
        <v>131</v>
      </c>
      <c r="AE82" s="834">
        <v>6</v>
      </c>
    </row>
    <row r="83" spans="1:31" x14ac:dyDescent="0.9">
      <c r="A83" s="835">
        <f t="shared" si="4"/>
        <v>75</v>
      </c>
      <c r="B83" s="835">
        <v>53010108</v>
      </c>
      <c r="C83" s="836" t="s">
        <v>250</v>
      </c>
      <c r="D83" s="837">
        <v>6</v>
      </c>
      <c r="E83" s="837">
        <v>4</v>
      </c>
      <c r="F83" s="837">
        <v>10</v>
      </c>
      <c r="G83" s="837">
        <v>1</v>
      </c>
      <c r="H83" s="837">
        <v>7</v>
      </c>
      <c r="I83" s="837">
        <v>7</v>
      </c>
      <c r="J83" s="837">
        <v>14</v>
      </c>
      <c r="K83" s="837">
        <v>1</v>
      </c>
      <c r="L83" s="837">
        <v>6</v>
      </c>
      <c r="M83" s="837">
        <v>4</v>
      </c>
      <c r="N83" s="837">
        <v>10</v>
      </c>
      <c r="O83" s="837">
        <v>1</v>
      </c>
      <c r="P83" s="837">
        <v>7</v>
      </c>
      <c r="Q83" s="837">
        <v>6</v>
      </c>
      <c r="R83" s="837">
        <v>13</v>
      </c>
      <c r="S83" s="837">
        <v>1</v>
      </c>
      <c r="T83" s="837">
        <v>8</v>
      </c>
      <c r="U83" s="837">
        <v>8</v>
      </c>
      <c r="V83" s="837">
        <v>16</v>
      </c>
      <c r="W83" s="837">
        <v>1</v>
      </c>
      <c r="X83" s="837">
        <v>9</v>
      </c>
      <c r="Y83" s="837">
        <v>4</v>
      </c>
      <c r="Z83" s="837">
        <v>13</v>
      </c>
      <c r="AA83" s="837">
        <v>1</v>
      </c>
      <c r="AB83" s="838">
        <v>43</v>
      </c>
      <c r="AC83" s="838">
        <v>33</v>
      </c>
      <c r="AD83" s="838">
        <v>76</v>
      </c>
      <c r="AE83" s="838">
        <v>6</v>
      </c>
    </row>
    <row r="84" spans="1:31" x14ac:dyDescent="0.9">
      <c r="A84" s="827">
        <f t="shared" si="4"/>
        <v>76</v>
      </c>
      <c r="B84" s="827">
        <v>53010111</v>
      </c>
      <c r="C84" s="828" t="s">
        <v>252</v>
      </c>
      <c r="D84" s="829">
        <v>2</v>
      </c>
      <c r="E84" s="829">
        <v>0</v>
      </c>
      <c r="F84" s="829">
        <v>2</v>
      </c>
      <c r="G84" s="829">
        <v>1</v>
      </c>
      <c r="H84" s="829">
        <v>4</v>
      </c>
      <c r="I84" s="829">
        <v>1</v>
      </c>
      <c r="J84" s="829">
        <v>5</v>
      </c>
      <c r="K84" s="829">
        <v>1</v>
      </c>
      <c r="L84" s="829">
        <v>4</v>
      </c>
      <c r="M84" s="829">
        <v>1</v>
      </c>
      <c r="N84" s="829">
        <v>5</v>
      </c>
      <c r="O84" s="829">
        <v>1</v>
      </c>
      <c r="P84" s="829">
        <v>3</v>
      </c>
      <c r="Q84" s="829">
        <v>2</v>
      </c>
      <c r="R84" s="829">
        <v>5</v>
      </c>
      <c r="S84" s="829">
        <v>1</v>
      </c>
      <c r="T84" s="829">
        <v>3</v>
      </c>
      <c r="U84" s="829">
        <v>0</v>
      </c>
      <c r="V84" s="829">
        <v>3</v>
      </c>
      <c r="W84" s="829">
        <v>1</v>
      </c>
      <c r="X84" s="829">
        <v>2</v>
      </c>
      <c r="Y84" s="829">
        <v>3</v>
      </c>
      <c r="Z84" s="829">
        <v>5</v>
      </c>
      <c r="AA84" s="829">
        <v>1</v>
      </c>
      <c r="AB84" s="830">
        <v>18</v>
      </c>
      <c r="AC84" s="830">
        <v>7</v>
      </c>
      <c r="AD84" s="830">
        <v>25</v>
      </c>
      <c r="AE84" s="830">
        <v>6</v>
      </c>
    </row>
    <row r="85" spans="1:31" x14ac:dyDescent="0.9">
      <c r="A85" s="800">
        <f t="shared" si="4"/>
        <v>77</v>
      </c>
      <c r="B85" s="800">
        <v>53010113</v>
      </c>
      <c r="C85" s="801" t="s">
        <v>253</v>
      </c>
      <c r="D85" s="772">
        <v>0</v>
      </c>
      <c r="E85" s="772">
        <v>3</v>
      </c>
      <c r="F85" s="772">
        <v>3</v>
      </c>
      <c r="G85" s="772">
        <v>1</v>
      </c>
      <c r="H85" s="772">
        <v>1</v>
      </c>
      <c r="I85" s="772">
        <v>0</v>
      </c>
      <c r="J85" s="772">
        <v>1</v>
      </c>
      <c r="K85" s="772">
        <v>1</v>
      </c>
      <c r="L85" s="772">
        <v>6</v>
      </c>
      <c r="M85" s="772">
        <v>0</v>
      </c>
      <c r="N85" s="772">
        <v>6</v>
      </c>
      <c r="O85" s="772">
        <v>1</v>
      </c>
      <c r="P85" s="772">
        <v>1</v>
      </c>
      <c r="Q85" s="772">
        <v>2</v>
      </c>
      <c r="R85" s="772">
        <v>3</v>
      </c>
      <c r="S85" s="772">
        <v>1</v>
      </c>
      <c r="T85" s="772">
        <v>6</v>
      </c>
      <c r="U85" s="772">
        <v>1</v>
      </c>
      <c r="V85" s="772">
        <v>7</v>
      </c>
      <c r="W85" s="772">
        <v>1</v>
      </c>
      <c r="X85" s="772">
        <v>3</v>
      </c>
      <c r="Y85" s="772">
        <v>2</v>
      </c>
      <c r="Z85" s="772">
        <v>5</v>
      </c>
      <c r="AA85" s="772">
        <v>1</v>
      </c>
      <c r="AB85" s="773">
        <v>17</v>
      </c>
      <c r="AC85" s="773">
        <v>8</v>
      </c>
      <c r="AD85" s="773">
        <v>25</v>
      </c>
      <c r="AE85" s="773">
        <v>6</v>
      </c>
    </row>
    <row r="86" spans="1:31" x14ac:dyDescent="0.9">
      <c r="A86" s="800">
        <f t="shared" si="4"/>
        <v>78</v>
      </c>
      <c r="B86" s="800">
        <v>53010114</v>
      </c>
      <c r="C86" s="801" t="s">
        <v>254</v>
      </c>
      <c r="D86" s="772">
        <v>3</v>
      </c>
      <c r="E86" s="772">
        <v>4</v>
      </c>
      <c r="F86" s="772">
        <v>7</v>
      </c>
      <c r="G86" s="772">
        <v>1</v>
      </c>
      <c r="H86" s="772">
        <v>2</v>
      </c>
      <c r="I86" s="772">
        <v>4</v>
      </c>
      <c r="J86" s="772">
        <v>6</v>
      </c>
      <c r="K86" s="772">
        <v>1</v>
      </c>
      <c r="L86" s="772">
        <v>5</v>
      </c>
      <c r="M86" s="772">
        <v>3</v>
      </c>
      <c r="N86" s="772">
        <v>8</v>
      </c>
      <c r="O86" s="772">
        <v>1</v>
      </c>
      <c r="P86" s="772">
        <v>4</v>
      </c>
      <c r="Q86" s="772">
        <v>3</v>
      </c>
      <c r="R86" s="772">
        <v>7</v>
      </c>
      <c r="S86" s="772">
        <v>1</v>
      </c>
      <c r="T86" s="772">
        <v>6</v>
      </c>
      <c r="U86" s="772">
        <v>1</v>
      </c>
      <c r="V86" s="772">
        <v>7</v>
      </c>
      <c r="W86" s="772">
        <v>1</v>
      </c>
      <c r="X86" s="772">
        <v>5</v>
      </c>
      <c r="Y86" s="772">
        <v>9</v>
      </c>
      <c r="Z86" s="772">
        <v>14</v>
      </c>
      <c r="AA86" s="772">
        <v>1</v>
      </c>
      <c r="AB86" s="773">
        <v>25</v>
      </c>
      <c r="AC86" s="773">
        <v>24</v>
      </c>
      <c r="AD86" s="773">
        <v>49</v>
      </c>
      <c r="AE86" s="773">
        <v>6</v>
      </c>
    </row>
    <row r="87" spans="1:31" x14ac:dyDescent="0.9">
      <c r="A87" s="800">
        <f t="shared" si="4"/>
        <v>79</v>
      </c>
      <c r="B87" s="800">
        <v>53010115</v>
      </c>
      <c r="C87" s="801" t="s">
        <v>255</v>
      </c>
      <c r="D87" s="772">
        <v>7</v>
      </c>
      <c r="E87" s="772">
        <v>8</v>
      </c>
      <c r="F87" s="772">
        <v>15</v>
      </c>
      <c r="G87" s="772">
        <v>1</v>
      </c>
      <c r="H87" s="772">
        <v>16</v>
      </c>
      <c r="I87" s="772">
        <v>10</v>
      </c>
      <c r="J87" s="772">
        <v>26</v>
      </c>
      <c r="K87" s="772">
        <v>1</v>
      </c>
      <c r="L87" s="772">
        <v>14</v>
      </c>
      <c r="M87" s="772">
        <v>11</v>
      </c>
      <c r="N87" s="772">
        <v>25</v>
      </c>
      <c r="O87" s="772">
        <v>1</v>
      </c>
      <c r="P87" s="772">
        <v>11</v>
      </c>
      <c r="Q87" s="772">
        <v>7</v>
      </c>
      <c r="R87" s="772">
        <v>18</v>
      </c>
      <c r="S87" s="772">
        <v>1</v>
      </c>
      <c r="T87" s="772">
        <v>13</v>
      </c>
      <c r="U87" s="772">
        <v>14</v>
      </c>
      <c r="V87" s="772">
        <v>27</v>
      </c>
      <c r="W87" s="772">
        <v>1</v>
      </c>
      <c r="X87" s="772">
        <v>11</v>
      </c>
      <c r="Y87" s="772">
        <v>17</v>
      </c>
      <c r="Z87" s="772">
        <v>28</v>
      </c>
      <c r="AA87" s="772">
        <v>1</v>
      </c>
      <c r="AB87" s="773">
        <v>72</v>
      </c>
      <c r="AC87" s="773">
        <v>67</v>
      </c>
      <c r="AD87" s="773">
        <v>139</v>
      </c>
      <c r="AE87" s="773">
        <v>6</v>
      </c>
    </row>
    <row r="88" spans="1:31" x14ac:dyDescent="0.9">
      <c r="A88" s="800">
        <f t="shared" si="4"/>
        <v>80</v>
      </c>
      <c r="B88" s="800">
        <v>53010116</v>
      </c>
      <c r="C88" s="801" t="s">
        <v>256</v>
      </c>
      <c r="D88" s="772">
        <v>7</v>
      </c>
      <c r="E88" s="772">
        <v>6</v>
      </c>
      <c r="F88" s="772">
        <v>13</v>
      </c>
      <c r="G88" s="772">
        <v>1</v>
      </c>
      <c r="H88" s="772">
        <v>7</v>
      </c>
      <c r="I88" s="772">
        <v>6</v>
      </c>
      <c r="J88" s="772">
        <v>13</v>
      </c>
      <c r="K88" s="772">
        <v>1</v>
      </c>
      <c r="L88" s="772">
        <v>9</v>
      </c>
      <c r="M88" s="772">
        <v>8</v>
      </c>
      <c r="N88" s="772">
        <v>17</v>
      </c>
      <c r="O88" s="772">
        <v>1</v>
      </c>
      <c r="P88" s="772">
        <v>7</v>
      </c>
      <c r="Q88" s="772">
        <v>7</v>
      </c>
      <c r="R88" s="772">
        <v>14</v>
      </c>
      <c r="S88" s="772">
        <v>1</v>
      </c>
      <c r="T88" s="772">
        <v>7</v>
      </c>
      <c r="U88" s="772">
        <v>8</v>
      </c>
      <c r="V88" s="772">
        <v>15</v>
      </c>
      <c r="W88" s="772">
        <v>1</v>
      </c>
      <c r="X88" s="772">
        <v>10</v>
      </c>
      <c r="Y88" s="772">
        <v>10</v>
      </c>
      <c r="Z88" s="772">
        <v>20</v>
      </c>
      <c r="AA88" s="772">
        <v>1</v>
      </c>
      <c r="AB88" s="773">
        <v>47</v>
      </c>
      <c r="AC88" s="773">
        <v>45</v>
      </c>
      <c r="AD88" s="773">
        <v>92</v>
      </c>
      <c r="AE88" s="773">
        <v>6</v>
      </c>
    </row>
    <row r="89" spans="1:31" x14ac:dyDescent="0.9">
      <c r="A89" s="800">
        <f t="shared" si="4"/>
        <v>81</v>
      </c>
      <c r="B89" s="800">
        <v>53010117</v>
      </c>
      <c r="C89" s="801" t="s">
        <v>257</v>
      </c>
      <c r="D89" s="772">
        <v>7</v>
      </c>
      <c r="E89" s="772">
        <v>5</v>
      </c>
      <c r="F89" s="772">
        <v>12</v>
      </c>
      <c r="G89" s="772">
        <v>1</v>
      </c>
      <c r="H89" s="772">
        <v>4</v>
      </c>
      <c r="I89" s="772">
        <v>5</v>
      </c>
      <c r="J89" s="772">
        <v>9</v>
      </c>
      <c r="K89" s="772">
        <v>1</v>
      </c>
      <c r="L89" s="772">
        <v>8</v>
      </c>
      <c r="M89" s="772">
        <v>3</v>
      </c>
      <c r="N89" s="772">
        <v>11</v>
      </c>
      <c r="O89" s="772">
        <v>1</v>
      </c>
      <c r="P89" s="772">
        <v>8</v>
      </c>
      <c r="Q89" s="772">
        <v>16</v>
      </c>
      <c r="R89" s="772">
        <v>24</v>
      </c>
      <c r="S89" s="772">
        <v>1</v>
      </c>
      <c r="T89" s="772">
        <v>5</v>
      </c>
      <c r="U89" s="772">
        <v>3</v>
      </c>
      <c r="V89" s="772">
        <v>8</v>
      </c>
      <c r="W89" s="772">
        <v>1</v>
      </c>
      <c r="X89" s="772">
        <v>6</v>
      </c>
      <c r="Y89" s="772">
        <v>7</v>
      </c>
      <c r="Z89" s="772">
        <v>13</v>
      </c>
      <c r="AA89" s="772">
        <v>1</v>
      </c>
      <c r="AB89" s="773">
        <v>38</v>
      </c>
      <c r="AC89" s="773">
        <v>39</v>
      </c>
      <c r="AD89" s="773">
        <v>77</v>
      </c>
      <c r="AE89" s="773">
        <v>6</v>
      </c>
    </row>
    <row r="90" spans="1:31" x14ac:dyDescent="0.9">
      <c r="A90" s="800">
        <f t="shared" si="4"/>
        <v>82</v>
      </c>
      <c r="B90" s="800">
        <v>53010119</v>
      </c>
      <c r="C90" s="801" t="s">
        <v>258</v>
      </c>
      <c r="D90" s="772">
        <v>8</v>
      </c>
      <c r="E90" s="772">
        <v>2</v>
      </c>
      <c r="F90" s="772">
        <v>10</v>
      </c>
      <c r="G90" s="772">
        <v>1</v>
      </c>
      <c r="H90" s="772">
        <v>6</v>
      </c>
      <c r="I90" s="772">
        <v>2</v>
      </c>
      <c r="J90" s="772">
        <v>8</v>
      </c>
      <c r="K90" s="772">
        <v>1</v>
      </c>
      <c r="L90" s="772">
        <v>5</v>
      </c>
      <c r="M90" s="772">
        <v>4</v>
      </c>
      <c r="N90" s="772">
        <v>9</v>
      </c>
      <c r="O90" s="772">
        <v>1</v>
      </c>
      <c r="P90" s="772">
        <v>4</v>
      </c>
      <c r="Q90" s="772">
        <v>5</v>
      </c>
      <c r="R90" s="772">
        <v>9</v>
      </c>
      <c r="S90" s="772">
        <v>1</v>
      </c>
      <c r="T90" s="772">
        <v>1</v>
      </c>
      <c r="U90" s="772">
        <v>1</v>
      </c>
      <c r="V90" s="772">
        <v>2</v>
      </c>
      <c r="W90" s="772">
        <v>1</v>
      </c>
      <c r="X90" s="772">
        <v>6</v>
      </c>
      <c r="Y90" s="772">
        <v>4</v>
      </c>
      <c r="Z90" s="772">
        <v>10</v>
      </c>
      <c r="AA90" s="772">
        <v>1</v>
      </c>
      <c r="AB90" s="773">
        <v>30</v>
      </c>
      <c r="AC90" s="773">
        <v>18</v>
      </c>
      <c r="AD90" s="773">
        <v>48</v>
      </c>
      <c r="AE90" s="773">
        <v>6</v>
      </c>
    </row>
    <row r="91" spans="1:31" x14ac:dyDescent="0.9">
      <c r="A91" s="800">
        <f t="shared" si="4"/>
        <v>83</v>
      </c>
      <c r="B91" s="800">
        <v>53010120</v>
      </c>
      <c r="C91" s="801" t="s">
        <v>259</v>
      </c>
      <c r="D91" s="772">
        <v>1</v>
      </c>
      <c r="E91" s="772">
        <v>6</v>
      </c>
      <c r="F91" s="772">
        <v>7</v>
      </c>
      <c r="G91" s="772">
        <v>1</v>
      </c>
      <c r="H91" s="772">
        <v>3</v>
      </c>
      <c r="I91" s="772">
        <v>5</v>
      </c>
      <c r="J91" s="772">
        <v>8</v>
      </c>
      <c r="K91" s="772">
        <v>1</v>
      </c>
      <c r="L91" s="772">
        <v>7</v>
      </c>
      <c r="M91" s="772">
        <v>7</v>
      </c>
      <c r="N91" s="772">
        <v>14</v>
      </c>
      <c r="O91" s="772">
        <v>1</v>
      </c>
      <c r="P91" s="772">
        <v>7</v>
      </c>
      <c r="Q91" s="772">
        <v>2</v>
      </c>
      <c r="R91" s="772">
        <v>9</v>
      </c>
      <c r="S91" s="772">
        <v>1</v>
      </c>
      <c r="T91" s="772">
        <v>3</v>
      </c>
      <c r="U91" s="772">
        <v>4</v>
      </c>
      <c r="V91" s="772">
        <v>7</v>
      </c>
      <c r="W91" s="772">
        <v>1</v>
      </c>
      <c r="X91" s="772">
        <v>4</v>
      </c>
      <c r="Y91" s="772">
        <v>3</v>
      </c>
      <c r="Z91" s="772">
        <v>7</v>
      </c>
      <c r="AA91" s="772">
        <v>1</v>
      </c>
      <c r="AB91" s="773">
        <v>25</v>
      </c>
      <c r="AC91" s="773">
        <v>27</v>
      </c>
      <c r="AD91" s="773">
        <v>52</v>
      </c>
      <c r="AE91" s="773">
        <v>6</v>
      </c>
    </row>
    <row r="92" spans="1:31" x14ac:dyDescent="0.9">
      <c r="A92" s="800">
        <f t="shared" si="4"/>
        <v>84</v>
      </c>
      <c r="B92" s="800">
        <v>53010121</v>
      </c>
      <c r="C92" s="801" t="s">
        <v>260</v>
      </c>
      <c r="D92" s="772">
        <v>18</v>
      </c>
      <c r="E92" s="772">
        <v>12</v>
      </c>
      <c r="F92" s="772">
        <v>30</v>
      </c>
      <c r="G92" s="772">
        <v>2</v>
      </c>
      <c r="H92" s="772">
        <v>16</v>
      </c>
      <c r="I92" s="772">
        <v>27</v>
      </c>
      <c r="J92" s="772">
        <v>43</v>
      </c>
      <c r="K92" s="772">
        <v>2</v>
      </c>
      <c r="L92" s="772">
        <v>23</v>
      </c>
      <c r="M92" s="772">
        <v>14</v>
      </c>
      <c r="N92" s="772">
        <v>37</v>
      </c>
      <c r="O92" s="772">
        <v>2</v>
      </c>
      <c r="P92" s="772">
        <v>24</v>
      </c>
      <c r="Q92" s="772">
        <v>17</v>
      </c>
      <c r="R92" s="772">
        <v>41</v>
      </c>
      <c r="S92" s="772">
        <v>2</v>
      </c>
      <c r="T92" s="772">
        <v>17</v>
      </c>
      <c r="U92" s="772">
        <v>17</v>
      </c>
      <c r="V92" s="772">
        <v>34</v>
      </c>
      <c r="W92" s="772">
        <v>2</v>
      </c>
      <c r="X92" s="772">
        <v>26</v>
      </c>
      <c r="Y92" s="772">
        <v>27</v>
      </c>
      <c r="Z92" s="772">
        <v>53</v>
      </c>
      <c r="AA92" s="772">
        <v>2</v>
      </c>
      <c r="AB92" s="773">
        <v>124</v>
      </c>
      <c r="AC92" s="773">
        <v>114</v>
      </c>
      <c r="AD92" s="773">
        <v>238</v>
      </c>
      <c r="AE92" s="773">
        <v>12</v>
      </c>
    </row>
    <row r="93" spans="1:31" x14ac:dyDescent="0.9">
      <c r="A93" s="800">
        <f t="shared" si="4"/>
        <v>85</v>
      </c>
      <c r="B93" s="800">
        <v>53010122</v>
      </c>
      <c r="C93" s="801" t="s">
        <v>261</v>
      </c>
      <c r="D93" s="772">
        <v>2</v>
      </c>
      <c r="E93" s="772">
        <v>5</v>
      </c>
      <c r="F93" s="772">
        <v>7</v>
      </c>
      <c r="G93" s="772">
        <v>1</v>
      </c>
      <c r="H93" s="772">
        <v>2</v>
      </c>
      <c r="I93" s="772">
        <v>3</v>
      </c>
      <c r="J93" s="772">
        <v>5</v>
      </c>
      <c r="K93" s="772">
        <v>1</v>
      </c>
      <c r="L93" s="772">
        <v>5</v>
      </c>
      <c r="M93" s="772">
        <v>3</v>
      </c>
      <c r="N93" s="772">
        <v>8</v>
      </c>
      <c r="O93" s="772">
        <v>1</v>
      </c>
      <c r="P93" s="772">
        <v>6</v>
      </c>
      <c r="Q93" s="772">
        <v>4</v>
      </c>
      <c r="R93" s="772">
        <v>10</v>
      </c>
      <c r="S93" s="772">
        <v>1</v>
      </c>
      <c r="T93" s="772">
        <v>2</v>
      </c>
      <c r="U93" s="772">
        <v>7</v>
      </c>
      <c r="V93" s="772">
        <v>9</v>
      </c>
      <c r="W93" s="772">
        <v>1</v>
      </c>
      <c r="X93" s="772">
        <v>8</v>
      </c>
      <c r="Y93" s="772">
        <v>5</v>
      </c>
      <c r="Z93" s="772">
        <v>13</v>
      </c>
      <c r="AA93" s="772">
        <v>1</v>
      </c>
      <c r="AB93" s="773">
        <v>25</v>
      </c>
      <c r="AC93" s="773">
        <v>27</v>
      </c>
      <c r="AD93" s="773">
        <v>52</v>
      </c>
      <c r="AE93" s="773">
        <v>6</v>
      </c>
    </row>
    <row r="94" spans="1:31" x14ac:dyDescent="0.9">
      <c r="A94" s="800">
        <f t="shared" si="4"/>
        <v>86</v>
      </c>
      <c r="B94" s="800">
        <v>53010123</v>
      </c>
      <c r="C94" s="801" t="s">
        <v>262</v>
      </c>
      <c r="D94" s="772">
        <v>3</v>
      </c>
      <c r="E94" s="772">
        <v>4</v>
      </c>
      <c r="F94" s="772">
        <v>7</v>
      </c>
      <c r="G94" s="772">
        <v>1</v>
      </c>
      <c r="H94" s="772">
        <v>4</v>
      </c>
      <c r="I94" s="772">
        <v>3</v>
      </c>
      <c r="J94" s="772">
        <v>7</v>
      </c>
      <c r="K94" s="772">
        <v>1</v>
      </c>
      <c r="L94" s="772">
        <v>6</v>
      </c>
      <c r="M94" s="772">
        <v>1</v>
      </c>
      <c r="N94" s="772">
        <v>7</v>
      </c>
      <c r="O94" s="772">
        <v>1</v>
      </c>
      <c r="P94" s="772">
        <v>2</v>
      </c>
      <c r="Q94" s="772">
        <v>2</v>
      </c>
      <c r="R94" s="772">
        <v>4</v>
      </c>
      <c r="S94" s="772">
        <v>1</v>
      </c>
      <c r="T94" s="772">
        <v>3</v>
      </c>
      <c r="U94" s="772">
        <v>2</v>
      </c>
      <c r="V94" s="772">
        <v>5</v>
      </c>
      <c r="W94" s="772">
        <v>1</v>
      </c>
      <c r="X94" s="772">
        <v>4</v>
      </c>
      <c r="Y94" s="772">
        <v>3</v>
      </c>
      <c r="Z94" s="772">
        <v>7</v>
      </c>
      <c r="AA94" s="772">
        <v>1</v>
      </c>
      <c r="AB94" s="773">
        <v>22</v>
      </c>
      <c r="AC94" s="773">
        <v>15</v>
      </c>
      <c r="AD94" s="773">
        <v>37</v>
      </c>
      <c r="AE94" s="773">
        <v>6</v>
      </c>
    </row>
    <row r="95" spans="1:31" x14ac:dyDescent="0.9">
      <c r="A95" s="800">
        <f t="shared" si="4"/>
        <v>87</v>
      </c>
      <c r="B95" s="800">
        <v>53010124</v>
      </c>
      <c r="C95" s="801" t="s">
        <v>24</v>
      </c>
      <c r="D95" s="772">
        <v>5</v>
      </c>
      <c r="E95" s="772">
        <v>5</v>
      </c>
      <c r="F95" s="772">
        <v>10</v>
      </c>
      <c r="G95" s="772">
        <v>1</v>
      </c>
      <c r="H95" s="772">
        <v>1</v>
      </c>
      <c r="I95" s="772">
        <v>0</v>
      </c>
      <c r="J95" s="772">
        <v>1</v>
      </c>
      <c r="K95" s="772">
        <v>1</v>
      </c>
      <c r="L95" s="772">
        <v>2</v>
      </c>
      <c r="M95" s="772">
        <v>1</v>
      </c>
      <c r="N95" s="772">
        <v>3</v>
      </c>
      <c r="O95" s="772">
        <v>1</v>
      </c>
      <c r="P95" s="772">
        <v>1</v>
      </c>
      <c r="Q95" s="772">
        <v>0</v>
      </c>
      <c r="R95" s="772">
        <v>1</v>
      </c>
      <c r="S95" s="772">
        <v>1</v>
      </c>
      <c r="T95" s="772">
        <v>2</v>
      </c>
      <c r="U95" s="772">
        <v>2</v>
      </c>
      <c r="V95" s="772">
        <v>4</v>
      </c>
      <c r="W95" s="772">
        <v>1</v>
      </c>
      <c r="X95" s="772">
        <v>1</v>
      </c>
      <c r="Y95" s="772">
        <v>1</v>
      </c>
      <c r="Z95" s="772">
        <v>2</v>
      </c>
      <c r="AA95" s="772">
        <v>1</v>
      </c>
      <c r="AB95" s="773">
        <v>12</v>
      </c>
      <c r="AC95" s="773">
        <v>9</v>
      </c>
      <c r="AD95" s="773">
        <v>21</v>
      </c>
      <c r="AE95" s="773">
        <v>6</v>
      </c>
    </row>
    <row r="96" spans="1:31" x14ac:dyDescent="0.9">
      <c r="A96" s="800">
        <f t="shared" si="4"/>
        <v>88</v>
      </c>
      <c r="B96" s="800">
        <v>53010126</v>
      </c>
      <c r="C96" s="801" t="s">
        <v>263</v>
      </c>
      <c r="D96" s="772">
        <v>52</v>
      </c>
      <c r="E96" s="772">
        <v>39</v>
      </c>
      <c r="F96" s="772">
        <v>91</v>
      </c>
      <c r="G96" s="772">
        <v>3</v>
      </c>
      <c r="H96" s="772">
        <v>48</v>
      </c>
      <c r="I96" s="772">
        <v>57</v>
      </c>
      <c r="J96" s="772">
        <v>105</v>
      </c>
      <c r="K96" s="772">
        <v>4</v>
      </c>
      <c r="L96" s="772">
        <v>56</v>
      </c>
      <c r="M96" s="772">
        <v>63</v>
      </c>
      <c r="N96" s="772">
        <v>119</v>
      </c>
      <c r="O96" s="772">
        <v>4</v>
      </c>
      <c r="P96" s="772">
        <v>68</v>
      </c>
      <c r="Q96" s="772">
        <v>71</v>
      </c>
      <c r="R96" s="772">
        <v>139</v>
      </c>
      <c r="S96" s="772">
        <v>4</v>
      </c>
      <c r="T96" s="772">
        <v>55</v>
      </c>
      <c r="U96" s="772">
        <v>71</v>
      </c>
      <c r="V96" s="772">
        <v>126</v>
      </c>
      <c r="W96" s="772">
        <v>4</v>
      </c>
      <c r="X96" s="772">
        <v>75</v>
      </c>
      <c r="Y96" s="772">
        <v>77</v>
      </c>
      <c r="Z96" s="772">
        <v>152</v>
      </c>
      <c r="AA96" s="772">
        <v>4</v>
      </c>
      <c r="AB96" s="773">
        <v>354</v>
      </c>
      <c r="AC96" s="773">
        <v>378</v>
      </c>
      <c r="AD96" s="773">
        <v>732</v>
      </c>
      <c r="AE96" s="773">
        <v>23</v>
      </c>
    </row>
    <row r="97" spans="1:31" x14ac:dyDescent="0.9">
      <c r="A97" s="800">
        <f t="shared" si="4"/>
        <v>89</v>
      </c>
      <c r="B97" s="800">
        <v>53010127</v>
      </c>
      <c r="C97" s="801" t="s">
        <v>264</v>
      </c>
      <c r="D97" s="772">
        <v>10</v>
      </c>
      <c r="E97" s="772">
        <v>8</v>
      </c>
      <c r="F97" s="772">
        <v>18</v>
      </c>
      <c r="G97" s="772">
        <v>1</v>
      </c>
      <c r="H97" s="772">
        <v>11</v>
      </c>
      <c r="I97" s="772">
        <v>4</v>
      </c>
      <c r="J97" s="772">
        <v>15</v>
      </c>
      <c r="K97" s="772">
        <v>1</v>
      </c>
      <c r="L97" s="772">
        <v>5</v>
      </c>
      <c r="M97" s="772">
        <v>9</v>
      </c>
      <c r="N97" s="772">
        <v>14</v>
      </c>
      <c r="O97" s="772">
        <v>1</v>
      </c>
      <c r="P97" s="772">
        <v>6</v>
      </c>
      <c r="Q97" s="772">
        <v>4</v>
      </c>
      <c r="R97" s="772">
        <v>10</v>
      </c>
      <c r="S97" s="772">
        <v>1</v>
      </c>
      <c r="T97" s="772">
        <v>8</v>
      </c>
      <c r="U97" s="772">
        <v>6</v>
      </c>
      <c r="V97" s="772">
        <v>14</v>
      </c>
      <c r="W97" s="772">
        <v>1</v>
      </c>
      <c r="X97" s="772">
        <v>13</v>
      </c>
      <c r="Y97" s="772">
        <v>11</v>
      </c>
      <c r="Z97" s="772">
        <v>24</v>
      </c>
      <c r="AA97" s="772">
        <v>1</v>
      </c>
      <c r="AB97" s="773">
        <v>53</v>
      </c>
      <c r="AC97" s="773">
        <v>42</v>
      </c>
      <c r="AD97" s="773">
        <v>95</v>
      </c>
      <c r="AE97" s="773">
        <v>6</v>
      </c>
    </row>
    <row r="98" spans="1:31" x14ac:dyDescent="0.9">
      <c r="A98" s="800">
        <f t="shared" si="4"/>
        <v>90</v>
      </c>
      <c r="B98" s="800">
        <v>53010128</v>
      </c>
      <c r="C98" s="801" t="s">
        <v>265</v>
      </c>
      <c r="D98" s="772">
        <v>3</v>
      </c>
      <c r="E98" s="772">
        <v>4</v>
      </c>
      <c r="F98" s="772">
        <v>7</v>
      </c>
      <c r="G98" s="772">
        <v>1</v>
      </c>
      <c r="H98" s="772">
        <v>3</v>
      </c>
      <c r="I98" s="772">
        <v>5</v>
      </c>
      <c r="J98" s="772">
        <v>8</v>
      </c>
      <c r="K98" s="772">
        <v>1</v>
      </c>
      <c r="L98" s="772">
        <v>7</v>
      </c>
      <c r="M98" s="772">
        <v>6</v>
      </c>
      <c r="N98" s="772">
        <v>13</v>
      </c>
      <c r="O98" s="772">
        <v>1</v>
      </c>
      <c r="P98" s="772">
        <v>3</v>
      </c>
      <c r="Q98" s="772">
        <v>5</v>
      </c>
      <c r="R98" s="772">
        <v>8</v>
      </c>
      <c r="S98" s="772">
        <v>1</v>
      </c>
      <c r="T98" s="772">
        <v>7</v>
      </c>
      <c r="U98" s="772">
        <v>4</v>
      </c>
      <c r="V98" s="772">
        <v>11</v>
      </c>
      <c r="W98" s="772">
        <v>1</v>
      </c>
      <c r="X98" s="772">
        <v>7</v>
      </c>
      <c r="Y98" s="772">
        <v>6</v>
      </c>
      <c r="Z98" s="772">
        <v>13</v>
      </c>
      <c r="AA98" s="772">
        <v>1</v>
      </c>
      <c r="AB98" s="773">
        <v>30</v>
      </c>
      <c r="AC98" s="773">
        <v>30</v>
      </c>
      <c r="AD98" s="773">
        <v>60</v>
      </c>
      <c r="AE98" s="773">
        <v>6</v>
      </c>
    </row>
    <row r="99" spans="1:31" x14ac:dyDescent="0.9">
      <c r="A99" s="800">
        <f t="shared" si="4"/>
        <v>91</v>
      </c>
      <c r="B99" s="800">
        <v>53010129</v>
      </c>
      <c r="C99" s="801" t="s">
        <v>266</v>
      </c>
      <c r="D99" s="772">
        <v>8</v>
      </c>
      <c r="E99" s="772">
        <v>2</v>
      </c>
      <c r="F99" s="772">
        <v>10</v>
      </c>
      <c r="G99" s="772">
        <v>1</v>
      </c>
      <c r="H99" s="772">
        <v>2</v>
      </c>
      <c r="I99" s="772">
        <v>4</v>
      </c>
      <c r="J99" s="772">
        <v>6</v>
      </c>
      <c r="K99" s="772">
        <v>1</v>
      </c>
      <c r="L99" s="772">
        <v>4</v>
      </c>
      <c r="M99" s="772">
        <v>2</v>
      </c>
      <c r="N99" s="772">
        <v>6</v>
      </c>
      <c r="O99" s="772">
        <v>1</v>
      </c>
      <c r="P99" s="772">
        <v>5</v>
      </c>
      <c r="Q99" s="772">
        <v>4</v>
      </c>
      <c r="R99" s="772">
        <v>9</v>
      </c>
      <c r="S99" s="772">
        <v>1</v>
      </c>
      <c r="T99" s="772">
        <v>5</v>
      </c>
      <c r="U99" s="772">
        <v>2</v>
      </c>
      <c r="V99" s="772">
        <v>7</v>
      </c>
      <c r="W99" s="772">
        <v>1</v>
      </c>
      <c r="X99" s="772">
        <v>4</v>
      </c>
      <c r="Y99" s="772">
        <v>4</v>
      </c>
      <c r="Z99" s="772">
        <v>8</v>
      </c>
      <c r="AA99" s="772">
        <v>1</v>
      </c>
      <c r="AB99" s="773">
        <v>28</v>
      </c>
      <c r="AC99" s="773">
        <v>18</v>
      </c>
      <c r="AD99" s="773">
        <v>46</v>
      </c>
      <c r="AE99" s="773">
        <v>6</v>
      </c>
    </row>
    <row r="100" spans="1:31" x14ac:dyDescent="0.9">
      <c r="A100" s="800">
        <f t="shared" si="4"/>
        <v>92</v>
      </c>
      <c r="B100" s="800">
        <v>53010131</v>
      </c>
      <c r="C100" s="801" t="s">
        <v>26</v>
      </c>
      <c r="D100" s="772">
        <v>5</v>
      </c>
      <c r="E100" s="772">
        <v>6</v>
      </c>
      <c r="F100" s="772">
        <v>11</v>
      </c>
      <c r="G100" s="772">
        <v>1</v>
      </c>
      <c r="H100" s="772">
        <v>8</v>
      </c>
      <c r="I100" s="772">
        <v>7</v>
      </c>
      <c r="J100" s="772">
        <v>15</v>
      </c>
      <c r="K100" s="772">
        <v>1</v>
      </c>
      <c r="L100" s="772">
        <v>1</v>
      </c>
      <c r="M100" s="772">
        <v>4</v>
      </c>
      <c r="N100" s="772">
        <v>5</v>
      </c>
      <c r="O100" s="772">
        <v>1</v>
      </c>
      <c r="P100" s="772">
        <v>4</v>
      </c>
      <c r="Q100" s="772">
        <v>4</v>
      </c>
      <c r="R100" s="772">
        <v>8</v>
      </c>
      <c r="S100" s="772">
        <v>1</v>
      </c>
      <c r="T100" s="772">
        <v>8</v>
      </c>
      <c r="U100" s="772">
        <v>5</v>
      </c>
      <c r="V100" s="772">
        <v>13</v>
      </c>
      <c r="W100" s="772">
        <v>1</v>
      </c>
      <c r="X100" s="772">
        <v>6</v>
      </c>
      <c r="Y100" s="772">
        <v>4</v>
      </c>
      <c r="Z100" s="772">
        <v>10</v>
      </c>
      <c r="AA100" s="772">
        <v>1</v>
      </c>
      <c r="AB100" s="773">
        <v>32</v>
      </c>
      <c r="AC100" s="773">
        <v>30</v>
      </c>
      <c r="AD100" s="773">
        <v>62</v>
      </c>
      <c r="AE100" s="773">
        <v>6</v>
      </c>
    </row>
    <row r="101" spans="1:31" x14ac:dyDescent="0.9">
      <c r="A101" s="800">
        <f t="shared" si="4"/>
        <v>93</v>
      </c>
      <c r="B101" s="800">
        <v>53010132</v>
      </c>
      <c r="C101" s="801" t="s">
        <v>27</v>
      </c>
      <c r="D101" s="772">
        <v>11</v>
      </c>
      <c r="E101" s="772">
        <v>9</v>
      </c>
      <c r="F101" s="772">
        <v>20</v>
      </c>
      <c r="G101" s="772">
        <v>1</v>
      </c>
      <c r="H101" s="772">
        <v>8</v>
      </c>
      <c r="I101" s="772">
        <v>9</v>
      </c>
      <c r="J101" s="772">
        <v>17</v>
      </c>
      <c r="K101" s="772">
        <v>1</v>
      </c>
      <c r="L101" s="772">
        <v>9</v>
      </c>
      <c r="M101" s="772">
        <v>3</v>
      </c>
      <c r="N101" s="772">
        <v>12</v>
      </c>
      <c r="O101" s="772">
        <v>1</v>
      </c>
      <c r="P101" s="772">
        <v>9</v>
      </c>
      <c r="Q101" s="772">
        <v>2</v>
      </c>
      <c r="R101" s="772">
        <v>11</v>
      </c>
      <c r="S101" s="772">
        <v>1</v>
      </c>
      <c r="T101" s="772">
        <v>9</v>
      </c>
      <c r="U101" s="772">
        <v>8</v>
      </c>
      <c r="V101" s="772">
        <v>17</v>
      </c>
      <c r="W101" s="772">
        <v>1</v>
      </c>
      <c r="X101" s="772">
        <v>15</v>
      </c>
      <c r="Y101" s="772">
        <v>11</v>
      </c>
      <c r="Z101" s="772">
        <v>26</v>
      </c>
      <c r="AA101" s="772">
        <v>1</v>
      </c>
      <c r="AB101" s="773">
        <v>61</v>
      </c>
      <c r="AC101" s="773">
        <v>42</v>
      </c>
      <c r="AD101" s="773">
        <v>103</v>
      </c>
      <c r="AE101" s="773">
        <v>6</v>
      </c>
    </row>
    <row r="102" spans="1:31" x14ac:dyDescent="0.9">
      <c r="A102" s="800">
        <f t="shared" si="4"/>
        <v>94</v>
      </c>
      <c r="B102" s="800">
        <v>53010134</v>
      </c>
      <c r="C102" s="801" t="s">
        <v>267</v>
      </c>
      <c r="D102" s="772">
        <v>2</v>
      </c>
      <c r="E102" s="772">
        <v>1</v>
      </c>
      <c r="F102" s="772">
        <v>3</v>
      </c>
      <c r="G102" s="772">
        <v>1</v>
      </c>
      <c r="H102" s="772">
        <v>3</v>
      </c>
      <c r="I102" s="772">
        <v>3</v>
      </c>
      <c r="J102" s="772">
        <v>6</v>
      </c>
      <c r="K102" s="772">
        <v>1</v>
      </c>
      <c r="L102" s="772">
        <v>1</v>
      </c>
      <c r="M102" s="772">
        <v>1</v>
      </c>
      <c r="N102" s="772">
        <v>2</v>
      </c>
      <c r="O102" s="772">
        <v>1</v>
      </c>
      <c r="P102" s="772">
        <v>1</v>
      </c>
      <c r="Q102" s="772">
        <v>0</v>
      </c>
      <c r="R102" s="772">
        <v>1</v>
      </c>
      <c r="S102" s="772">
        <v>1</v>
      </c>
      <c r="T102" s="772">
        <v>4</v>
      </c>
      <c r="U102" s="772">
        <v>0</v>
      </c>
      <c r="V102" s="772">
        <v>4</v>
      </c>
      <c r="W102" s="772">
        <v>1</v>
      </c>
      <c r="X102" s="772">
        <v>2</v>
      </c>
      <c r="Y102" s="772">
        <v>2</v>
      </c>
      <c r="Z102" s="772">
        <v>4</v>
      </c>
      <c r="AA102" s="772">
        <v>1</v>
      </c>
      <c r="AB102" s="773">
        <v>13</v>
      </c>
      <c r="AC102" s="773">
        <v>7</v>
      </c>
      <c r="AD102" s="773">
        <v>20</v>
      </c>
      <c r="AE102" s="773">
        <v>6</v>
      </c>
    </row>
    <row r="103" spans="1:31" x14ac:dyDescent="0.9">
      <c r="A103" s="800">
        <f t="shared" si="4"/>
        <v>95</v>
      </c>
      <c r="B103" s="800">
        <v>53010135</v>
      </c>
      <c r="C103" s="801" t="s">
        <v>268</v>
      </c>
      <c r="D103" s="772">
        <v>1</v>
      </c>
      <c r="E103" s="772">
        <v>3</v>
      </c>
      <c r="F103" s="772">
        <v>4</v>
      </c>
      <c r="G103" s="772">
        <v>1</v>
      </c>
      <c r="H103" s="772">
        <v>2</v>
      </c>
      <c r="I103" s="772">
        <v>3</v>
      </c>
      <c r="J103" s="772">
        <v>5</v>
      </c>
      <c r="K103" s="772">
        <v>1</v>
      </c>
      <c r="L103" s="772">
        <v>3</v>
      </c>
      <c r="M103" s="772">
        <v>2</v>
      </c>
      <c r="N103" s="772">
        <v>5</v>
      </c>
      <c r="O103" s="772">
        <v>1</v>
      </c>
      <c r="P103" s="772">
        <v>2</v>
      </c>
      <c r="Q103" s="772">
        <v>2</v>
      </c>
      <c r="R103" s="772">
        <v>4</v>
      </c>
      <c r="S103" s="772">
        <v>1</v>
      </c>
      <c r="T103" s="772">
        <v>2</v>
      </c>
      <c r="U103" s="772">
        <v>3</v>
      </c>
      <c r="V103" s="772">
        <v>5</v>
      </c>
      <c r="W103" s="772">
        <v>1</v>
      </c>
      <c r="X103" s="772">
        <v>8</v>
      </c>
      <c r="Y103" s="772">
        <v>4</v>
      </c>
      <c r="Z103" s="772">
        <v>12</v>
      </c>
      <c r="AA103" s="772">
        <v>1</v>
      </c>
      <c r="AB103" s="773">
        <v>18</v>
      </c>
      <c r="AC103" s="773">
        <v>17</v>
      </c>
      <c r="AD103" s="773">
        <v>35</v>
      </c>
      <c r="AE103" s="773">
        <v>6</v>
      </c>
    </row>
    <row r="104" spans="1:31" x14ac:dyDescent="0.9">
      <c r="A104" s="800">
        <f t="shared" si="4"/>
        <v>96</v>
      </c>
      <c r="B104" s="800">
        <v>53010136</v>
      </c>
      <c r="C104" s="801" t="s">
        <v>269</v>
      </c>
      <c r="D104" s="772">
        <v>3</v>
      </c>
      <c r="E104" s="772">
        <v>0</v>
      </c>
      <c r="F104" s="772">
        <v>3</v>
      </c>
      <c r="G104" s="772">
        <v>1</v>
      </c>
      <c r="H104" s="772">
        <v>5</v>
      </c>
      <c r="I104" s="772">
        <v>0</v>
      </c>
      <c r="J104" s="772">
        <v>5</v>
      </c>
      <c r="K104" s="772">
        <v>1</v>
      </c>
      <c r="L104" s="772">
        <v>2</v>
      </c>
      <c r="M104" s="772">
        <v>2</v>
      </c>
      <c r="N104" s="772">
        <v>4</v>
      </c>
      <c r="O104" s="772">
        <v>1</v>
      </c>
      <c r="P104" s="772">
        <v>7</v>
      </c>
      <c r="Q104" s="772">
        <v>0</v>
      </c>
      <c r="R104" s="772">
        <v>7</v>
      </c>
      <c r="S104" s="772">
        <v>1</v>
      </c>
      <c r="T104" s="772">
        <v>3</v>
      </c>
      <c r="U104" s="772">
        <v>5</v>
      </c>
      <c r="V104" s="772">
        <v>8</v>
      </c>
      <c r="W104" s="772">
        <v>1</v>
      </c>
      <c r="X104" s="772">
        <v>4</v>
      </c>
      <c r="Y104" s="772">
        <v>1</v>
      </c>
      <c r="Z104" s="772">
        <v>5</v>
      </c>
      <c r="AA104" s="772">
        <v>1</v>
      </c>
      <c r="AB104" s="773">
        <v>24</v>
      </c>
      <c r="AC104" s="773">
        <v>8</v>
      </c>
      <c r="AD104" s="773">
        <v>32</v>
      </c>
      <c r="AE104" s="773">
        <v>6</v>
      </c>
    </row>
    <row r="105" spans="1:31" x14ac:dyDescent="0.9">
      <c r="A105" s="800">
        <f t="shared" si="4"/>
        <v>97</v>
      </c>
      <c r="B105" s="800">
        <v>53010137</v>
      </c>
      <c r="C105" s="801" t="s">
        <v>270</v>
      </c>
      <c r="D105" s="772">
        <v>1</v>
      </c>
      <c r="E105" s="772">
        <v>1</v>
      </c>
      <c r="F105" s="772">
        <v>2</v>
      </c>
      <c r="G105" s="772">
        <v>1</v>
      </c>
      <c r="H105" s="772">
        <v>2</v>
      </c>
      <c r="I105" s="772">
        <v>4</v>
      </c>
      <c r="J105" s="772">
        <v>6</v>
      </c>
      <c r="K105" s="772">
        <v>1</v>
      </c>
      <c r="L105" s="772">
        <v>0</v>
      </c>
      <c r="M105" s="772">
        <v>2</v>
      </c>
      <c r="N105" s="772">
        <v>2</v>
      </c>
      <c r="O105" s="772">
        <v>1</v>
      </c>
      <c r="P105" s="772">
        <v>1</v>
      </c>
      <c r="Q105" s="772">
        <v>2</v>
      </c>
      <c r="R105" s="772">
        <v>3</v>
      </c>
      <c r="S105" s="772">
        <v>1</v>
      </c>
      <c r="T105" s="772">
        <v>4</v>
      </c>
      <c r="U105" s="772">
        <v>1</v>
      </c>
      <c r="V105" s="772">
        <v>5</v>
      </c>
      <c r="W105" s="772">
        <v>1</v>
      </c>
      <c r="X105" s="772">
        <v>1</v>
      </c>
      <c r="Y105" s="772">
        <v>5</v>
      </c>
      <c r="Z105" s="772">
        <v>6</v>
      </c>
      <c r="AA105" s="772">
        <v>1</v>
      </c>
      <c r="AB105" s="773">
        <v>9</v>
      </c>
      <c r="AC105" s="773">
        <v>15</v>
      </c>
      <c r="AD105" s="773">
        <v>24</v>
      </c>
      <c r="AE105" s="773">
        <v>6</v>
      </c>
    </row>
    <row r="106" spans="1:31" x14ac:dyDescent="0.9">
      <c r="A106" s="800">
        <f t="shared" si="4"/>
        <v>98</v>
      </c>
      <c r="B106" s="800">
        <v>53010138</v>
      </c>
      <c r="C106" s="801" t="s">
        <v>271</v>
      </c>
      <c r="D106" s="772">
        <v>2</v>
      </c>
      <c r="E106" s="772">
        <v>4</v>
      </c>
      <c r="F106" s="772">
        <v>6</v>
      </c>
      <c r="G106" s="772">
        <v>1</v>
      </c>
      <c r="H106" s="772">
        <v>7</v>
      </c>
      <c r="I106" s="772">
        <v>5</v>
      </c>
      <c r="J106" s="772">
        <v>12</v>
      </c>
      <c r="K106" s="772">
        <v>1</v>
      </c>
      <c r="L106" s="772">
        <v>4</v>
      </c>
      <c r="M106" s="772">
        <v>3</v>
      </c>
      <c r="N106" s="772">
        <v>7</v>
      </c>
      <c r="O106" s="772">
        <v>1</v>
      </c>
      <c r="P106" s="772">
        <v>5</v>
      </c>
      <c r="Q106" s="772">
        <v>5</v>
      </c>
      <c r="R106" s="772">
        <v>10</v>
      </c>
      <c r="S106" s="772">
        <v>1</v>
      </c>
      <c r="T106" s="772">
        <v>6</v>
      </c>
      <c r="U106" s="772">
        <v>13</v>
      </c>
      <c r="V106" s="772">
        <v>19</v>
      </c>
      <c r="W106" s="772">
        <v>1</v>
      </c>
      <c r="X106" s="772">
        <v>13</v>
      </c>
      <c r="Y106" s="772">
        <v>8</v>
      </c>
      <c r="Z106" s="772">
        <v>21</v>
      </c>
      <c r="AA106" s="772">
        <v>1</v>
      </c>
      <c r="AB106" s="773">
        <v>37</v>
      </c>
      <c r="AC106" s="773">
        <v>38</v>
      </c>
      <c r="AD106" s="773">
        <v>75</v>
      </c>
      <c r="AE106" s="773">
        <v>6</v>
      </c>
    </row>
    <row r="107" spans="1:31" x14ac:dyDescent="0.9">
      <c r="A107" s="800">
        <f t="shared" si="4"/>
        <v>99</v>
      </c>
      <c r="B107" s="800">
        <v>53010139</v>
      </c>
      <c r="C107" s="801" t="s">
        <v>272</v>
      </c>
      <c r="D107" s="772">
        <v>5</v>
      </c>
      <c r="E107" s="772">
        <v>6</v>
      </c>
      <c r="F107" s="772">
        <v>11</v>
      </c>
      <c r="G107" s="772">
        <v>1</v>
      </c>
      <c r="H107" s="772">
        <v>8</v>
      </c>
      <c r="I107" s="772">
        <v>4</v>
      </c>
      <c r="J107" s="772">
        <v>12</v>
      </c>
      <c r="K107" s="772">
        <v>1</v>
      </c>
      <c r="L107" s="772">
        <v>7</v>
      </c>
      <c r="M107" s="772">
        <v>9</v>
      </c>
      <c r="N107" s="772">
        <v>16</v>
      </c>
      <c r="O107" s="772">
        <v>1</v>
      </c>
      <c r="P107" s="772">
        <v>6</v>
      </c>
      <c r="Q107" s="772">
        <v>5</v>
      </c>
      <c r="R107" s="772">
        <v>11</v>
      </c>
      <c r="S107" s="772">
        <v>1</v>
      </c>
      <c r="T107" s="772">
        <v>11</v>
      </c>
      <c r="U107" s="772">
        <v>9</v>
      </c>
      <c r="V107" s="772">
        <v>20</v>
      </c>
      <c r="W107" s="772">
        <v>1</v>
      </c>
      <c r="X107" s="772">
        <v>5</v>
      </c>
      <c r="Y107" s="772">
        <v>6</v>
      </c>
      <c r="Z107" s="772">
        <v>11</v>
      </c>
      <c r="AA107" s="772">
        <v>1</v>
      </c>
      <c r="AB107" s="773">
        <v>42</v>
      </c>
      <c r="AC107" s="773">
        <v>39</v>
      </c>
      <c r="AD107" s="773">
        <v>81</v>
      </c>
      <c r="AE107" s="773">
        <v>6</v>
      </c>
    </row>
    <row r="108" spans="1:31" x14ac:dyDescent="0.9">
      <c r="A108" s="831">
        <f t="shared" si="4"/>
        <v>100</v>
      </c>
      <c r="B108" s="831">
        <v>53010140</v>
      </c>
      <c r="C108" s="832" t="s">
        <v>273</v>
      </c>
      <c r="D108" s="833">
        <v>1</v>
      </c>
      <c r="E108" s="833">
        <v>5</v>
      </c>
      <c r="F108" s="833">
        <v>6</v>
      </c>
      <c r="G108" s="833">
        <v>1</v>
      </c>
      <c r="H108" s="833">
        <v>6</v>
      </c>
      <c r="I108" s="833">
        <v>6</v>
      </c>
      <c r="J108" s="833">
        <v>12</v>
      </c>
      <c r="K108" s="833">
        <v>1</v>
      </c>
      <c r="L108" s="833">
        <v>7</v>
      </c>
      <c r="M108" s="833">
        <v>9</v>
      </c>
      <c r="N108" s="833">
        <v>16</v>
      </c>
      <c r="O108" s="833">
        <v>1</v>
      </c>
      <c r="P108" s="833">
        <v>6</v>
      </c>
      <c r="Q108" s="833">
        <v>1</v>
      </c>
      <c r="R108" s="833">
        <v>7</v>
      </c>
      <c r="S108" s="833">
        <v>1</v>
      </c>
      <c r="T108" s="833">
        <v>7</v>
      </c>
      <c r="U108" s="833">
        <v>11</v>
      </c>
      <c r="V108" s="833">
        <v>18</v>
      </c>
      <c r="W108" s="833">
        <v>1</v>
      </c>
      <c r="X108" s="833">
        <v>15</v>
      </c>
      <c r="Y108" s="833">
        <v>14</v>
      </c>
      <c r="Z108" s="833">
        <v>29</v>
      </c>
      <c r="AA108" s="833">
        <v>1</v>
      </c>
      <c r="AB108" s="834">
        <v>42</v>
      </c>
      <c r="AC108" s="834">
        <v>46</v>
      </c>
      <c r="AD108" s="834">
        <v>88</v>
      </c>
      <c r="AE108" s="834">
        <v>6</v>
      </c>
    </row>
    <row r="109" spans="1:31" x14ac:dyDescent="0.9">
      <c r="A109" s="839">
        <f t="shared" si="4"/>
        <v>101</v>
      </c>
      <c r="B109" s="839">
        <v>53010141</v>
      </c>
      <c r="C109" s="840" t="s">
        <v>274</v>
      </c>
      <c r="D109" s="841">
        <v>0</v>
      </c>
      <c r="E109" s="841">
        <v>2</v>
      </c>
      <c r="F109" s="841">
        <v>2</v>
      </c>
      <c r="G109" s="841">
        <v>1</v>
      </c>
      <c r="H109" s="841">
        <v>1</v>
      </c>
      <c r="I109" s="841">
        <v>2</v>
      </c>
      <c r="J109" s="841">
        <v>3</v>
      </c>
      <c r="K109" s="841">
        <v>1</v>
      </c>
      <c r="L109" s="841">
        <v>1</v>
      </c>
      <c r="M109" s="841">
        <v>1</v>
      </c>
      <c r="N109" s="841">
        <v>2</v>
      </c>
      <c r="O109" s="841">
        <v>1</v>
      </c>
      <c r="P109" s="841">
        <v>2</v>
      </c>
      <c r="Q109" s="841">
        <v>0</v>
      </c>
      <c r="R109" s="841">
        <v>2</v>
      </c>
      <c r="S109" s="841">
        <v>1</v>
      </c>
      <c r="T109" s="841">
        <v>4</v>
      </c>
      <c r="U109" s="841">
        <v>2</v>
      </c>
      <c r="V109" s="841">
        <v>6</v>
      </c>
      <c r="W109" s="841">
        <v>1</v>
      </c>
      <c r="X109" s="841">
        <v>3</v>
      </c>
      <c r="Y109" s="841">
        <v>2</v>
      </c>
      <c r="Z109" s="841">
        <v>5</v>
      </c>
      <c r="AA109" s="841">
        <v>1</v>
      </c>
      <c r="AB109" s="842">
        <v>11</v>
      </c>
      <c r="AC109" s="842">
        <v>9</v>
      </c>
      <c r="AD109" s="842">
        <v>20</v>
      </c>
      <c r="AE109" s="842">
        <v>6</v>
      </c>
    </row>
    <row r="110" spans="1:31" x14ac:dyDescent="0.9">
      <c r="A110" s="835">
        <f t="shared" si="4"/>
        <v>102</v>
      </c>
      <c r="B110" s="835">
        <v>53010142</v>
      </c>
      <c r="C110" s="836" t="s">
        <v>275</v>
      </c>
      <c r="D110" s="837">
        <v>4</v>
      </c>
      <c r="E110" s="837">
        <v>4</v>
      </c>
      <c r="F110" s="837">
        <v>8</v>
      </c>
      <c r="G110" s="837">
        <v>1</v>
      </c>
      <c r="H110" s="837">
        <v>1</v>
      </c>
      <c r="I110" s="837">
        <v>2</v>
      </c>
      <c r="J110" s="837">
        <v>3</v>
      </c>
      <c r="K110" s="837">
        <v>1</v>
      </c>
      <c r="L110" s="837">
        <v>2</v>
      </c>
      <c r="M110" s="837">
        <v>2</v>
      </c>
      <c r="N110" s="837">
        <v>4</v>
      </c>
      <c r="O110" s="837">
        <v>1</v>
      </c>
      <c r="P110" s="837">
        <v>1</v>
      </c>
      <c r="Q110" s="837">
        <v>5</v>
      </c>
      <c r="R110" s="837">
        <v>6</v>
      </c>
      <c r="S110" s="837">
        <v>1</v>
      </c>
      <c r="T110" s="837">
        <v>0</v>
      </c>
      <c r="U110" s="837">
        <v>3</v>
      </c>
      <c r="V110" s="837">
        <v>3</v>
      </c>
      <c r="W110" s="837">
        <v>1</v>
      </c>
      <c r="X110" s="837">
        <v>4</v>
      </c>
      <c r="Y110" s="837">
        <v>6</v>
      </c>
      <c r="Z110" s="837">
        <v>10</v>
      </c>
      <c r="AA110" s="837">
        <v>1</v>
      </c>
      <c r="AB110" s="838">
        <v>12</v>
      </c>
      <c r="AC110" s="838">
        <v>22</v>
      </c>
      <c r="AD110" s="838">
        <v>34</v>
      </c>
      <c r="AE110" s="838">
        <v>6</v>
      </c>
    </row>
    <row r="111" spans="1:31" x14ac:dyDescent="0.9">
      <c r="A111" s="827">
        <f t="shared" si="4"/>
        <v>103</v>
      </c>
      <c r="B111" s="827">
        <v>53010143</v>
      </c>
      <c r="C111" s="828" t="s">
        <v>276</v>
      </c>
      <c r="D111" s="829">
        <v>1</v>
      </c>
      <c r="E111" s="829">
        <v>2</v>
      </c>
      <c r="F111" s="829">
        <v>3</v>
      </c>
      <c r="G111" s="829">
        <v>1</v>
      </c>
      <c r="H111" s="829">
        <v>1</v>
      </c>
      <c r="I111" s="829">
        <v>1</v>
      </c>
      <c r="J111" s="829">
        <v>2</v>
      </c>
      <c r="K111" s="829">
        <v>1</v>
      </c>
      <c r="L111" s="829">
        <v>2</v>
      </c>
      <c r="M111" s="829">
        <v>3</v>
      </c>
      <c r="N111" s="829">
        <v>5</v>
      </c>
      <c r="O111" s="829">
        <v>1</v>
      </c>
      <c r="P111" s="829">
        <v>3</v>
      </c>
      <c r="Q111" s="829">
        <v>3</v>
      </c>
      <c r="R111" s="829">
        <v>6</v>
      </c>
      <c r="S111" s="829">
        <v>1</v>
      </c>
      <c r="T111" s="829">
        <v>5</v>
      </c>
      <c r="U111" s="829">
        <v>2</v>
      </c>
      <c r="V111" s="829">
        <v>7</v>
      </c>
      <c r="W111" s="829">
        <v>1</v>
      </c>
      <c r="X111" s="829">
        <v>3</v>
      </c>
      <c r="Y111" s="829">
        <v>3</v>
      </c>
      <c r="Z111" s="829">
        <v>6</v>
      </c>
      <c r="AA111" s="829">
        <v>1</v>
      </c>
      <c r="AB111" s="830">
        <v>15</v>
      </c>
      <c r="AC111" s="830">
        <v>14</v>
      </c>
      <c r="AD111" s="830">
        <v>29</v>
      </c>
      <c r="AE111" s="830">
        <v>6</v>
      </c>
    </row>
    <row r="112" spans="1:31" x14ac:dyDescent="0.9">
      <c r="A112" s="800">
        <f t="shared" si="4"/>
        <v>104</v>
      </c>
      <c r="B112" s="800">
        <v>53010145</v>
      </c>
      <c r="C112" s="801" t="s">
        <v>277</v>
      </c>
      <c r="D112" s="772">
        <v>7</v>
      </c>
      <c r="E112" s="772">
        <v>5</v>
      </c>
      <c r="F112" s="772">
        <v>12</v>
      </c>
      <c r="G112" s="772">
        <v>1</v>
      </c>
      <c r="H112" s="772">
        <v>3</v>
      </c>
      <c r="I112" s="772">
        <v>2</v>
      </c>
      <c r="J112" s="772">
        <v>5</v>
      </c>
      <c r="K112" s="772">
        <v>1</v>
      </c>
      <c r="L112" s="772">
        <v>0</v>
      </c>
      <c r="M112" s="772">
        <v>5</v>
      </c>
      <c r="N112" s="772">
        <v>5</v>
      </c>
      <c r="O112" s="772">
        <v>1</v>
      </c>
      <c r="P112" s="772">
        <v>4</v>
      </c>
      <c r="Q112" s="772">
        <v>0</v>
      </c>
      <c r="R112" s="772">
        <v>4</v>
      </c>
      <c r="S112" s="772">
        <v>1</v>
      </c>
      <c r="T112" s="772">
        <v>1</v>
      </c>
      <c r="U112" s="772">
        <v>4</v>
      </c>
      <c r="V112" s="772">
        <v>5</v>
      </c>
      <c r="W112" s="772">
        <v>1</v>
      </c>
      <c r="X112" s="772">
        <v>2</v>
      </c>
      <c r="Y112" s="772">
        <v>6</v>
      </c>
      <c r="Z112" s="772">
        <v>8</v>
      </c>
      <c r="AA112" s="772">
        <v>1</v>
      </c>
      <c r="AB112" s="773">
        <v>17</v>
      </c>
      <c r="AC112" s="773">
        <v>22</v>
      </c>
      <c r="AD112" s="773">
        <v>39</v>
      </c>
      <c r="AE112" s="773">
        <v>6</v>
      </c>
    </row>
    <row r="113" spans="1:31" x14ac:dyDescent="0.9">
      <c r="A113" s="800">
        <f t="shared" si="4"/>
        <v>105</v>
      </c>
      <c r="B113" s="800">
        <v>53010146</v>
      </c>
      <c r="C113" s="801" t="s">
        <v>30</v>
      </c>
      <c r="D113" s="772">
        <v>0</v>
      </c>
      <c r="E113" s="772">
        <v>2</v>
      </c>
      <c r="F113" s="772">
        <v>2</v>
      </c>
      <c r="G113" s="772">
        <v>1</v>
      </c>
      <c r="H113" s="772">
        <v>5</v>
      </c>
      <c r="I113" s="772">
        <v>4</v>
      </c>
      <c r="J113" s="772">
        <v>9</v>
      </c>
      <c r="K113" s="772">
        <v>1</v>
      </c>
      <c r="L113" s="772">
        <v>2</v>
      </c>
      <c r="M113" s="772">
        <v>3</v>
      </c>
      <c r="N113" s="772">
        <v>5</v>
      </c>
      <c r="O113" s="772">
        <v>1</v>
      </c>
      <c r="P113" s="772">
        <v>5</v>
      </c>
      <c r="Q113" s="772">
        <v>3</v>
      </c>
      <c r="R113" s="772">
        <v>8</v>
      </c>
      <c r="S113" s="772">
        <v>1</v>
      </c>
      <c r="T113" s="772">
        <v>3</v>
      </c>
      <c r="U113" s="772">
        <v>0</v>
      </c>
      <c r="V113" s="772">
        <v>3</v>
      </c>
      <c r="W113" s="772">
        <v>1</v>
      </c>
      <c r="X113" s="772">
        <v>4</v>
      </c>
      <c r="Y113" s="772">
        <v>2</v>
      </c>
      <c r="Z113" s="772">
        <v>6</v>
      </c>
      <c r="AA113" s="772">
        <v>1</v>
      </c>
      <c r="AB113" s="773">
        <v>19</v>
      </c>
      <c r="AC113" s="773">
        <v>14</v>
      </c>
      <c r="AD113" s="773">
        <v>33</v>
      </c>
      <c r="AE113" s="773">
        <v>6</v>
      </c>
    </row>
    <row r="114" spans="1:31" x14ac:dyDescent="0.9">
      <c r="A114" s="806">
        <f t="shared" si="4"/>
        <v>106</v>
      </c>
      <c r="B114" s="806">
        <v>53010147</v>
      </c>
      <c r="C114" s="807" t="s">
        <v>31</v>
      </c>
      <c r="D114" s="780">
        <v>7</v>
      </c>
      <c r="E114" s="780">
        <v>3</v>
      </c>
      <c r="F114" s="780">
        <v>10</v>
      </c>
      <c r="G114" s="780">
        <v>1</v>
      </c>
      <c r="H114" s="780">
        <v>4</v>
      </c>
      <c r="I114" s="780">
        <v>6</v>
      </c>
      <c r="J114" s="780">
        <v>10</v>
      </c>
      <c r="K114" s="780">
        <v>1</v>
      </c>
      <c r="L114" s="780">
        <v>4</v>
      </c>
      <c r="M114" s="780">
        <v>1</v>
      </c>
      <c r="N114" s="780">
        <v>5</v>
      </c>
      <c r="O114" s="780">
        <v>1</v>
      </c>
      <c r="P114" s="780">
        <v>4</v>
      </c>
      <c r="Q114" s="780">
        <v>2</v>
      </c>
      <c r="R114" s="780">
        <v>6</v>
      </c>
      <c r="S114" s="780">
        <v>1</v>
      </c>
      <c r="T114" s="780">
        <v>4</v>
      </c>
      <c r="U114" s="780">
        <v>3</v>
      </c>
      <c r="V114" s="780">
        <v>7</v>
      </c>
      <c r="W114" s="780">
        <v>1</v>
      </c>
      <c r="X114" s="780">
        <v>6</v>
      </c>
      <c r="Y114" s="780">
        <v>2</v>
      </c>
      <c r="Z114" s="780">
        <v>8</v>
      </c>
      <c r="AA114" s="780">
        <v>1</v>
      </c>
      <c r="AB114" s="781">
        <v>29</v>
      </c>
      <c r="AC114" s="781">
        <v>17</v>
      </c>
      <c r="AD114" s="781">
        <v>46</v>
      </c>
      <c r="AE114" s="781">
        <v>6</v>
      </c>
    </row>
    <row r="115" spans="1:31" x14ac:dyDescent="0.9">
      <c r="A115" s="808"/>
      <c r="B115" s="808"/>
      <c r="C115" s="810" t="s">
        <v>654</v>
      </c>
      <c r="D115" s="770">
        <f t="shared" ref="D115:AE115" si="5">SUM(D73:D114)</f>
        <v>241</v>
      </c>
      <c r="E115" s="770">
        <f t="shared" si="5"/>
        <v>227</v>
      </c>
      <c r="F115" s="770">
        <f t="shared" si="5"/>
        <v>468</v>
      </c>
      <c r="G115" s="770">
        <f t="shared" si="5"/>
        <v>45</v>
      </c>
      <c r="H115" s="770">
        <f t="shared" si="5"/>
        <v>259</v>
      </c>
      <c r="I115" s="770">
        <f t="shared" si="5"/>
        <v>254</v>
      </c>
      <c r="J115" s="770">
        <f t="shared" si="5"/>
        <v>513</v>
      </c>
      <c r="K115" s="770">
        <f t="shared" si="5"/>
        <v>46</v>
      </c>
      <c r="L115" s="770">
        <f t="shared" si="5"/>
        <v>268</v>
      </c>
      <c r="M115" s="770">
        <f t="shared" si="5"/>
        <v>246</v>
      </c>
      <c r="N115" s="770">
        <f t="shared" si="5"/>
        <v>514</v>
      </c>
      <c r="O115" s="770">
        <f t="shared" si="5"/>
        <v>46</v>
      </c>
      <c r="P115" s="770">
        <f t="shared" si="5"/>
        <v>284</v>
      </c>
      <c r="Q115" s="770">
        <f t="shared" si="5"/>
        <v>241</v>
      </c>
      <c r="R115" s="770">
        <f t="shared" si="5"/>
        <v>525</v>
      </c>
      <c r="S115" s="770">
        <f t="shared" si="5"/>
        <v>46</v>
      </c>
      <c r="T115" s="770">
        <f t="shared" si="5"/>
        <v>273</v>
      </c>
      <c r="U115" s="770">
        <f t="shared" si="5"/>
        <v>273</v>
      </c>
      <c r="V115" s="770">
        <f t="shared" si="5"/>
        <v>546</v>
      </c>
      <c r="W115" s="770">
        <f t="shared" si="5"/>
        <v>46</v>
      </c>
      <c r="X115" s="770">
        <f t="shared" si="5"/>
        <v>347</v>
      </c>
      <c r="Y115" s="770">
        <f t="shared" si="5"/>
        <v>322</v>
      </c>
      <c r="Z115" s="770">
        <f t="shared" si="5"/>
        <v>669</v>
      </c>
      <c r="AA115" s="770">
        <f t="shared" si="5"/>
        <v>46</v>
      </c>
      <c r="AB115" s="770">
        <f t="shared" si="5"/>
        <v>1672</v>
      </c>
      <c r="AC115" s="770">
        <f t="shared" si="5"/>
        <v>1563</v>
      </c>
      <c r="AD115" s="770">
        <f t="shared" si="5"/>
        <v>3235</v>
      </c>
      <c r="AE115" s="770">
        <f t="shared" si="5"/>
        <v>275</v>
      </c>
    </row>
    <row r="116" spans="1:31" x14ac:dyDescent="0.9">
      <c r="A116" s="804"/>
      <c r="B116" s="804"/>
      <c r="C116" s="809" t="s">
        <v>655</v>
      </c>
      <c r="D116" s="782"/>
      <c r="E116" s="782"/>
      <c r="F116" s="782"/>
      <c r="G116" s="782"/>
      <c r="H116" s="782"/>
      <c r="I116" s="782"/>
      <c r="J116" s="782"/>
      <c r="K116" s="782"/>
      <c r="L116" s="782"/>
      <c r="M116" s="782"/>
      <c r="N116" s="782"/>
      <c r="O116" s="782"/>
      <c r="P116" s="782"/>
      <c r="Q116" s="782"/>
      <c r="R116" s="782"/>
      <c r="S116" s="782"/>
      <c r="T116" s="782"/>
      <c r="U116" s="782"/>
      <c r="V116" s="782"/>
      <c r="W116" s="782"/>
      <c r="X116" s="782"/>
      <c r="Y116" s="782"/>
      <c r="Z116" s="782"/>
      <c r="AA116" s="782"/>
      <c r="AB116" s="782"/>
      <c r="AC116" s="782"/>
      <c r="AD116" s="782"/>
      <c r="AE116" s="782"/>
    </row>
    <row r="117" spans="1:31" x14ac:dyDescent="0.9">
      <c r="A117" s="800">
        <f>A114+1</f>
        <v>107</v>
      </c>
      <c r="B117" s="800">
        <v>53010150</v>
      </c>
      <c r="C117" s="801" t="s">
        <v>278</v>
      </c>
      <c r="D117" s="772">
        <v>4</v>
      </c>
      <c r="E117" s="772">
        <v>9</v>
      </c>
      <c r="F117" s="772">
        <v>13</v>
      </c>
      <c r="G117" s="772">
        <v>1</v>
      </c>
      <c r="H117" s="772">
        <v>8</v>
      </c>
      <c r="I117" s="772">
        <v>3</v>
      </c>
      <c r="J117" s="772">
        <v>11</v>
      </c>
      <c r="K117" s="772">
        <v>1</v>
      </c>
      <c r="L117" s="772">
        <v>4</v>
      </c>
      <c r="M117" s="772">
        <v>7</v>
      </c>
      <c r="N117" s="772">
        <v>11</v>
      </c>
      <c r="O117" s="772">
        <v>1</v>
      </c>
      <c r="P117" s="772">
        <v>4</v>
      </c>
      <c r="Q117" s="772">
        <v>5</v>
      </c>
      <c r="R117" s="772">
        <v>9</v>
      </c>
      <c r="S117" s="772">
        <v>1</v>
      </c>
      <c r="T117" s="772">
        <v>6</v>
      </c>
      <c r="U117" s="772">
        <v>3</v>
      </c>
      <c r="V117" s="772">
        <v>9</v>
      </c>
      <c r="W117" s="772">
        <v>1</v>
      </c>
      <c r="X117" s="772">
        <v>2</v>
      </c>
      <c r="Y117" s="772">
        <v>6</v>
      </c>
      <c r="Z117" s="772">
        <v>8</v>
      </c>
      <c r="AA117" s="772">
        <v>1</v>
      </c>
      <c r="AB117" s="773">
        <v>28</v>
      </c>
      <c r="AC117" s="773">
        <v>33</v>
      </c>
      <c r="AD117" s="773">
        <v>61</v>
      </c>
      <c r="AE117" s="773">
        <v>6</v>
      </c>
    </row>
    <row r="118" spans="1:31" x14ac:dyDescent="0.9">
      <c r="A118" s="800">
        <f>A117+1</f>
        <v>108</v>
      </c>
      <c r="B118" s="800">
        <v>53010151</v>
      </c>
      <c r="C118" s="801" t="s">
        <v>279</v>
      </c>
      <c r="D118" s="772">
        <v>0</v>
      </c>
      <c r="E118" s="772">
        <v>1</v>
      </c>
      <c r="F118" s="772">
        <v>1</v>
      </c>
      <c r="G118" s="772">
        <v>1</v>
      </c>
      <c r="H118" s="772">
        <v>4</v>
      </c>
      <c r="I118" s="772">
        <v>5</v>
      </c>
      <c r="J118" s="772">
        <v>9</v>
      </c>
      <c r="K118" s="772">
        <v>1</v>
      </c>
      <c r="L118" s="772">
        <v>3</v>
      </c>
      <c r="M118" s="772">
        <v>3</v>
      </c>
      <c r="N118" s="772">
        <v>6</v>
      </c>
      <c r="O118" s="772">
        <v>1</v>
      </c>
      <c r="P118" s="772">
        <v>1</v>
      </c>
      <c r="Q118" s="772">
        <v>1</v>
      </c>
      <c r="R118" s="772">
        <v>2</v>
      </c>
      <c r="S118" s="772">
        <v>1</v>
      </c>
      <c r="T118" s="772">
        <v>0</v>
      </c>
      <c r="U118" s="772">
        <v>2</v>
      </c>
      <c r="V118" s="772">
        <v>2</v>
      </c>
      <c r="W118" s="772">
        <v>1</v>
      </c>
      <c r="X118" s="772">
        <v>5</v>
      </c>
      <c r="Y118" s="772">
        <v>2</v>
      </c>
      <c r="Z118" s="772">
        <v>7</v>
      </c>
      <c r="AA118" s="772">
        <v>1</v>
      </c>
      <c r="AB118" s="773">
        <v>13</v>
      </c>
      <c r="AC118" s="773">
        <v>14</v>
      </c>
      <c r="AD118" s="773">
        <v>27</v>
      </c>
      <c r="AE118" s="773">
        <v>6</v>
      </c>
    </row>
    <row r="119" spans="1:31" x14ac:dyDescent="0.9">
      <c r="A119" s="800">
        <f t="shared" ref="A119:A130" si="6">A118+1</f>
        <v>109</v>
      </c>
      <c r="B119" s="800">
        <v>53010152</v>
      </c>
      <c r="C119" s="801" t="s">
        <v>280</v>
      </c>
      <c r="D119" s="772">
        <v>4</v>
      </c>
      <c r="E119" s="772">
        <v>2</v>
      </c>
      <c r="F119" s="772">
        <v>6</v>
      </c>
      <c r="G119" s="772">
        <v>1</v>
      </c>
      <c r="H119" s="772">
        <v>5</v>
      </c>
      <c r="I119" s="772">
        <v>1</v>
      </c>
      <c r="J119" s="772">
        <v>6</v>
      </c>
      <c r="K119" s="772">
        <v>1</v>
      </c>
      <c r="L119" s="772">
        <v>7</v>
      </c>
      <c r="M119" s="772">
        <v>1</v>
      </c>
      <c r="N119" s="772">
        <v>8</v>
      </c>
      <c r="O119" s="772">
        <v>1</v>
      </c>
      <c r="P119" s="772">
        <v>4</v>
      </c>
      <c r="Q119" s="772">
        <v>3</v>
      </c>
      <c r="R119" s="772">
        <v>7</v>
      </c>
      <c r="S119" s="772">
        <v>1</v>
      </c>
      <c r="T119" s="772">
        <v>3</v>
      </c>
      <c r="U119" s="772">
        <v>3</v>
      </c>
      <c r="V119" s="772">
        <v>6</v>
      </c>
      <c r="W119" s="772">
        <v>1</v>
      </c>
      <c r="X119" s="772">
        <v>2</v>
      </c>
      <c r="Y119" s="772">
        <v>0</v>
      </c>
      <c r="Z119" s="772">
        <v>2</v>
      </c>
      <c r="AA119" s="772">
        <v>1</v>
      </c>
      <c r="AB119" s="773">
        <v>25</v>
      </c>
      <c r="AC119" s="773">
        <v>10</v>
      </c>
      <c r="AD119" s="773">
        <v>35</v>
      </c>
      <c r="AE119" s="773">
        <v>6</v>
      </c>
    </row>
    <row r="120" spans="1:31" x14ac:dyDescent="0.9">
      <c r="A120" s="800">
        <f t="shared" si="6"/>
        <v>110</v>
      </c>
      <c r="B120" s="800">
        <v>53010155</v>
      </c>
      <c r="C120" s="801" t="s">
        <v>282</v>
      </c>
      <c r="D120" s="772">
        <v>6</v>
      </c>
      <c r="E120" s="772">
        <v>2</v>
      </c>
      <c r="F120" s="772">
        <v>8</v>
      </c>
      <c r="G120" s="772">
        <v>1</v>
      </c>
      <c r="H120" s="772">
        <v>1</v>
      </c>
      <c r="I120" s="772">
        <v>3</v>
      </c>
      <c r="J120" s="772">
        <v>4</v>
      </c>
      <c r="K120" s="772">
        <v>1</v>
      </c>
      <c r="L120" s="772">
        <v>1</v>
      </c>
      <c r="M120" s="772">
        <v>3</v>
      </c>
      <c r="N120" s="772">
        <v>4</v>
      </c>
      <c r="O120" s="772">
        <v>1</v>
      </c>
      <c r="P120" s="772">
        <v>2</v>
      </c>
      <c r="Q120" s="772">
        <v>1</v>
      </c>
      <c r="R120" s="772">
        <v>3</v>
      </c>
      <c r="S120" s="772">
        <v>1</v>
      </c>
      <c r="T120" s="772">
        <v>4</v>
      </c>
      <c r="U120" s="772">
        <v>5</v>
      </c>
      <c r="V120" s="772">
        <v>9</v>
      </c>
      <c r="W120" s="772">
        <v>1</v>
      </c>
      <c r="X120" s="772">
        <v>4</v>
      </c>
      <c r="Y120" s="772">
        <v>3</v>
      </c>
      <c r="Z120" s="772">
        <v>7</v>
      </c>
      <c r="AA120" s="772">
        <v>1</v>
      </c>
      <c r="AB120" s="773">
        <v>18</v>
      </c>
      <c r="AC120" s="773">
        <v>17</v>
      </c>
      <c r="AD120" s="773">
        <v>35</v>
      </c>
      <c r="AE120" s="773">
        <v>6</v>
      </c>
    </row>
    <row r="121" spans="1:31" x14ac:dyDescent="0.9">
      <c r="A121" s="800">
        <f t="shared" si="6"/>
        <v>111</v>
      </c>
      <c r="B121" s="800">
        <v>53010156</v>
      </c>
      <c r="C121" s="801" t="s">
        <v>283</v>
      </c>
      <c r="D121" s="772">
        <v>4</v>
      </c>
      <c r="E121" s="772">
        <v>6</v>
      </c>
      <c r="F121" s="772">
        <v>10</v>
      </c>
      <c r="G121" s="772">
        <v>1</v>
      </c>
      <c r="H121" s="772">
        <v>15</v>
      </c>
      <c r="I121" s="772">
        <v>12</v>
      </c>
      <c r="J121" s="772">
        <v>27</v>
      </c>
      <c r="K121" s="772">
        <v>1</v>
      </c>
      <c r="L121" s="772">
        <v>9</v>
      </c>
      <c r="M121" s="772">
        <v>13</v>
      </c>
      <c r="N121" s="772">
        <v>22</v>
      </c>
      <c r="O121" s="772">
        <v>1</v>
      </c>
      <c r="P121" s="772">
        <v>14</v>
      </c>
      <c r="Q121" s="772">
        <v>6</v>
      </c>
      <c r="R121" s="772">
        <v>20</v>
      </c>
      <c r="S121" s="772">
        <v>1</v>
      </c>
      <c r="T121" s="772">
        <v>13</v>
      </c>
      <c r="U121" s="772">
        <v>8</v>
      </c>
      <c r="V121" s="772">
        <v>21</v>
      </c>
      <c r="W121" s="772">
        <v>1</v>
      </c>
      <c r="X121" s="772">
        <v>13</v>
      </c>
      <c r="Y121" s="772">
        <v>4</v>
      </c>
      <c r="Z121" s="772">
        <v>17</v>
      </c>
      <c r="AA121" s="772">
        <v>1</v>
      </c>
      <c r="AB121" s="773">
        <v>68</v>
      </c>
      <c r="AC121" s="773">
        <v>49</v>
      </c>
      <c r="AD121" s="773">
        <v>117</v>
      </c>
      <c r="AE121" s="773">
        <v>6</v>
      </c>
    </row>
    <row r="122" spans="1:31" x14ac:dyDescent="0.9">
      <c r="A122" s="800">
        <f t="shared" si="6"/>
        <v>112</v>
      </c>
      <c r="B122" s="800">
        <v>53010160</v>
      </c>
      <c r="C122" s="801" t="s">
        <v>656</v>
      </c>
      <c r="D122" s="772">
        <v>7</v>
      </c>
      <c r="E122" s="772">
        <v>7</v>
      </c>
      <c r="F122" s="772">
        <v>14</v>
      </c>
      <c r="G122" s="772">
        <v>1</v>
      </c>
      <c r="H122" s="772">
        <v>12</v>
      </c>
      <c r="I122" s="772">
        <v>7</v>
      </c>
      <c r="J122" s="772">
        <v>19</v>
      </c>
      <c r="K122" s="772">
        <v>1</v>
      </c>
      <c r="L122" s="772">
        <v>10</v>
      </c>
      <c r="M122" s="772">
        <v>11</v>
      </c>
      <c r="N122" s="772">
        <v>21</v>
      </c>
      <c r="O122" s="772">
        <v>1</v>
      </c>
      <c r="P122" s="772">
        <v>11</v>
      </c>
      <c r="Q122" s="772">
        <v>9</v>
      </c>
      <c r="R122" s="772">
        <v>20</v>
      </c>
      <c r="S122" s="772">
        <v>1</v>
      </c>
      <c r="T122" s="772">
        <v>16</v>
      </c>
      <c r="U122" s="772">
        <v>3</v>
      </c>
      <c r="V122" s="772">
        <v>19</v>
      </c>
      <c r="W122" s="772">
        <v>1</v>
      </c>
      <c r="X122" s="772">
        <v>10</v>
      </c>
      <c r="Y122" s="772">
        <v>13</v>
      </c>
      <c r="Z122" s="772">
        <v>23</v>
      </c>
      <c r="AA122" s="772">
        <v>1</v>
      </c>
      <c r="AB122" s="773">
        <v>66</v>
      </c>
      <c r="AC122" s="773">
        <v>50</v>
      </c>
      <c r="AD122" s="773">
        <v>116</v>
      </c>
      <c r="AE122" s="773">
        <v>6</v>
      </c>
    </row>
    <row r="123" spans="1:31" x14ac:dyDescent="0.9">
      <c r="A123" s="800">
        <f t="shared" si="6"/>
        <v>113</v>
      </c>
      <c r="B123" s="800">
        <v>53010162</v>
      </c>
      <c r="C123" s="801" t="s">
        <v>284</v>
      </c>
      <c r="D123" s="772">
        <v>16</v>
      </c>
      <c r="E123" s="772">
        <v>7</v>
      </c>
      <c r="F123" s="772">
        <v>23</v>
      </c>
      <c r="G123" s="772">
        <v>1</v>
      </c>
      <c r="H123" s="772">
        <v>11</v>
      </c>
      <c r="I123" s="772">
        <v>9</v>
      </c>
      <c r="J123" s="772">
        <v>20</v>
      </c>
      <c r="K123" s="772">
        <v>1</v>
      </c>
      <c r="L123" s="772">
        <v>15</v>
      </c>
      <c r="M123" s="772">
        <v>9</v>
      </c>
      <c r="N123" s="772">
        <v>24</v>
      </c>
      <c r="O123" s="772">
        <v>1</v>
      </c>
      <c r="P123" s="772">
        <v>13</v>
      </c>
      <c r="Q123" s="772">
        <v>7</v>
      </c>
      <c r="R123" s="772">
        <v>20</v>
      </c>
      <c r="S123" s="772">
        <v>1</v>
      </c>
      <c r="T123" s="772">
        <v>9</v>
      </c>
      <c r="U123" s="772">
        <v>12</v>
      </c>
      <c r="V123" s="772">
        <v>21</v>
      </c>
      <c r="W123" s="772">
        <v>1</v>
      </c>
      <c r="X123" s="772">
        <v>8</v>
      </c>
      <c r="Y123" s="772">
        <v>16</v>
      </c>
      <c r="Z123" s="772">
        <v>24</v>
      </c>
      <c r="AA123" s="772">
        <v>2</v>
      </c>
      <c r="AB123" s="773">
        <v>72</v>
      </c>
      <c r="AC123" s="773">
        <v>60</v>
      </c>
      <c r="AD123" s="773">
        <v>132</v>
      </c>
      <c r="AE123" s="773">
        <v>7</v>
      </c>
    </row>
    <row r="124" spans="1:31" x14ac:dyDescent="0.9">
      <c r="A124" s="800">
        <f t="shared" si="6"/>
        <v>114</v>
      </c>
      <c r="B124" s="800">
        <v>53010164</v>
      </c>
      <c r="C124" s="801" t="s">
        <v>285</v>
      </c>
      <c r="D124" s="772">
        <v>7</v>
      </c>
      <c r="E124" s="772">
        <v>6</v>
      </c>
      <c r="F124" s="772">
        <v>13</v>
      </c>
      <c r="G124" s="772">
        <v>1</v>
      </c>
      <c r="H124" s="772">
        <v>10</v>
      </c>
      <c r="I124" s="772">
        <v>5</v>
      </c>
      <c r="J124" s="772">
        <v>15</v>
      </c>
      <c r="K124" s="772">
        <v>1</v>
      </c>
      <c r="L124" s="772">
        <v>8</v>
      </c>
      <c r="M124" s="772">
        <v>10</v>
      </c>
      <c r="N124" s="772">
        <v>18</v>
      </c>
      <c r="O124" s="772">
        <v>1</v>
      </c>
      <c r="P124" s="772">
        <v>6</v>
      </c>
      <c r="Q124" s="772">
        <v>6</v>
      </c>
      <c r="R124" s="772">
        <v>12</v>
      </c>
      <c r="S124" s="772">
        <v>1</v>
      </c>
      <c r="T124" s="772">
        <v>11</v>
      </c>
      <c r="U124" s="772">
        <v>7</v>
      </c>
      <c r="V124" s="772">
        <v>18</v>
      </c>
      <c r="W124" s="772">
        <v>1</v>
      </c>
      <c r="X124" s="772">
        <v>4</v>
      </c>
      <c r="Y124" s="772">
        <v>8</v>
      </c>
      <c r="Z124" s="772">
        <v>12</v>
      </c>
      <c r="AA124" s="772">
        <v>1</v>
      </c>
      <c r="AB124" s="773">
        <v>46</v>
      </c>
      <c r="AC124" s="773">
        <v>42</v>
      </c>
      <c r="AD124" s="773">
        <v>88</v>
      </c>
      <c r="AE124" s="773">
        <v>6</v>
      </c>
    </row>
    <row r="125" spans="1:31" x14ac:dyDescent="0.9">
      <c r="A125" s="800">
        <f t="shared" si="6"/>
        <v>115</v>
      </c>
      <c r="B125" s="800">
        <v>53010165</v>
      </c>
      <c r="C125" s="801" t="s">
        <v>286</v>
      </c>
      <c r="D125" s="772">
        <v>2</v>
      </c>
      <c r="E125" s="772">
        <v>2</v>
      </c>
      <c r="F125" s="772">
        <v>4</v>
      </c>
      <c r="G125" s="772">
        <v>1</v>
      </c>
      <c r="H125" s="772">
        <v>3</v>
      </c>
      <c r="I125" s="772">
        <v>1</v>
      </c>
      <c r="J125" s="772">
        <v>4</v>
      </c>
      <c r="K125" s="772">
        <v>1</v>
      </c>
      <c r="L125" s="772">
        <v>2</v>
      </c>
      <c r="M125" s="772">
        <v>1</v>
      </c>
      <c r="N125" s="772">
        <v>3</v>
      </c>
      <c r="O125" s="772">
        <v>1</v>
      </c>
      <c r="P125" s="772">
        <v>2</v>
      </c>
      <c r="Q125" s="772">
        <v>1</v>
      </c>
      <c r="R125" s="772">
        <v>3</v>
      </c>
      <c r="S125" s="772">
        <v>1</v>
      </c>
      <c r="T125" s="772">
        <v>2</v>
      </c>
      <c r="U125" s="772">
        <v>3</v>
      </c>
      <c r="V125" s="772">
        <v>5</v>
      </c>
      <c r="W125" s="772">
        <v>1</v>
      </c>
      <c r="X125" s="772">
        <v>5</v>
      </c>
      <c r="Y125" s="772">
        <v>1</v>
      </c>
      <c r="Z125" s="772">
        <v>6</v>
      </c>
      <c r="AA125" s="772">
        <v>1</v>
      </c>
      <c r="AB125" s="773">
        <v>16</v>
      </c>
      <c r="AC125" s="773">
        <v>9</v>
      </c>
      <c r="AD125" s="773">
        <v>25</v>
      </c>
      <c r="AE125" s="773">
        <v>6</v>
      </c>
    </row>
    <row r="126" spans="1:31" x14ac:dyDescent="0.9">
      <c r="A126" s="800">
        <f t="shared" si="6"/>
        <v>116</v>
      </c>
      <c r="B126" s="800">
        <v>53010169</v>
      </c>
      <c r="C126" s="801" t="s">
        <v>35</v>
      </c>
      <c r="D126" s="772">
        <v>8</v>
      </c>
      <c r="E126" s="772">
        <v>11</v>
      </c>
      <c r="F126" s="772">
        <v>19</v>
      </c>
      <c r="G126" s="772">
        <v>1</v>
      </c>
      <c r="H126" s="772">
        <v>5</v>
      </c>
      <c r="I126" s="772">
        <v>9</v>
      </c>
      <c r="J126" s="772">
        <v>14</v>
      </c>
      <c r="K126" s="772">
        <v>1</v>
      </c>
      <c r="L126" s="772">
        <v>13</v>
      </c>
      <c r="M126" s="772">
        <v>6</v>
      </c>
      <c r="N126" s="772">
        <v>19</v>
      </c>
      <c r="O126" s="772">
        <v>1</v>
      </c>
      <c r="P126" s="772">
        <v>7</v>
      </c>
      <c r="Q126" s="772">
        <v>6</v>
      </c>
      <c r="R126" s="772">
        <v>13</v>
      </c>
      <c r="S126" s="772">
        <v>1</v>
      </c>
      <c r="T126" s="772">
        <v>11</v>
      </c>
      <c r="U126" s="772">
        <v>8</v>
      </c>
      <c r="V126" s="772">
        <v>19</v>
      </c>
      <c r="W126" s="772">
        <v>1</v>
      </c>
      <c r="X126" s="772">
        <v>10</v>
      </c>
      <c r="Y126" s="772">
        <v>12</v>
      </c>
      <c r="Z126" s="772">
        <v>22</v>
      </c>
      <c r="AA126" s="772">
        <v>1</v>
      </c>
      <c r="AB126" s="773">
        <v>54</v>
      </c>
      <c r="AC126" s="773">
        <v>52</v>
      </c>
      <c r="AD126" s="773">
        <v>106</v>
      </c>
      <c r="AE126" s="773">
        <v>6</v>
      </c>
    </row>
    <row r="127" spans="1:31" x14ac:dyDescent="0.9">
      <c r="A127" s="800">
        <f t="shared" si="6"/>
        <v>117</v>
      </c>
      <c r="B127" s="800">
        <v>53010173</v>
      </c>
      <c r="C127" s="801" t="s">
        <v>287</v>
      </c>
      <c r="D127" s="772">
        <v>5</v>
      </c>
      <c r="E127" s="772">
        <v>5</v>
      </c>
      <c r="F127" s="772">
        <v>10</v>
      </c>
      <c r="G127" s="772">
        <v>1</v>
      </c>
      <c r="H127" s="772">
        <v>1</v>
      </c>
      <c r="I127" s="772">
        <v>2</v>
      </c>
      <c r="J127" s="772">
        <v>3</v>
      </c>
      <c r="K127" s="772">
        <v>1</v>
      </c>
      <c r="L127" s="772">
        <v>7</v>
      </c>
      <c r="M127" s="772">
        <v>1</v>
      </c>
      <c r="N127" s="772">
        <v>8</v>
      </c>
      <c r="O127" s="772">
        <v>1</v>
      </c>
      <c r="P127" s="772">
        <v>4</v>
      </c>
      <c r="Q127" s="772">
        <v>2</v>
      </c>
      <c r="R127" s="772">
        <v>6</v>
      </c>
      <c r="S127" s="772">
        <v>1</v>
      </c>
      <c r="T127" s="772">
        <v>2</v>
      </c>
      <c r="U127" s="772">
        <v>3</v>
      </c>
      <c r="V127" s="772">
        <v>5</v>
      </c>
      <c r="W127" s="772">
        <v>1</v>
      </c>
      <c r="X127" s="772">
        <v>4</v>
      </c>
      <c r="Y127" s="772">
        <v>7</v>
      </c>
      <c r="Z127" s="772">
        <v>11</v>
      </c>
      <c r="AA127" s="772">
        <v>1</v>
      </c>
      <c r="AB127" s="773">
        <v>23</v>
      </c>
      <c r="AC127" s="773">
        <v>20</v>
      </c>
      <c r="AD127" s="773">
        <v>43</v>
      </c>
      <c r="AE127" s="773">
        <v>6</v>
      </c>
    </row>
    <row r="128" spans="1:31" x14ac:dyDescent="0.9">
      <c r="A128" s="800">
        <f t="shared" si="6"/>
        <v>118</v>
      </c>
      <c r="B128" s="800">
        <v>53010174</v>
      </c>
      <c r="C128" s="801" t="s">
        <v>288</v>
      </c>
      <c r="D128" s="772">
        <v>3</v>
      </c>
      <c r="E128" s="772">
        <v>0</v>
      </c>
      <c r="F128" s="772">
        <v>3</v>
      </c>
      <c r="G128" s="772">
        <v>1</v>
      </c>
      <c r="H128" s="772">
        <v>3</v>
      </c>
      <c r="I128" s="772">
        <v>0</v>
      </c>
      <c r="J128" s="772">
        <v>3</v>
      </c>
      <c r="K128" s="772">
        <v>1</v>
      </c>
      <c r="L128" s="772">
        <v>3</v>
      </c>
      <c r="M128" s="772">
        <v>0</v>
      </c>
      <c r="N128" s="772">
        <v>3</v>
      </c>
      <c r="O128" s="772">
        <v>1</v>
      </c>
      <c r="P128" s="772">
        <v>3</v>
      </c>
      <c r="Q128" s="772">
        <v>1</v>
      </c>
      <c r="R128" s="772">
        <v>4</v>
      </c>
      <c r="S128" s="772">
        <v>1</v>
      </c>
      <c r="T128" s="772">
        <v>1</v>
      </c>
      <c r="U128" s="772">
        <v>2</v>
      </c>
      <c r="V128" s="772">
        <v>3</v>
      </c>
      <c r="W128" s="772">
        <v>1</v>
      </c>
      <c r="X128" s="772">
        <v>1</v>
      </c>
      <c r="Y128" s="772">
        <v>2</v>
      </c>
      <c r="Z128" s="772">
        <v>3</v>
      </c>
      <c r="AA128" s="772">
        <v>1</v>
      </c>
      <c r="AB128" s="773">
        <v>14</v>
      </c>
      <c r="AC128" s="773">
        <v>5</v>
      </c>
      <c r="AD128" s="773">
        <v>19</v>
      </c>
      <c r="AE128" s="773">
        <v>6</v>
      </c>
    </row>
    <row r="129" spans="1:31" x14ac:dyDescent="0.9">
      <c r="A129" s="800">
        <f t="shared" si="6"/>
        <v>119</v>
      </c>
      <c r="B129" s="800">
        <v>53010175</v>
      </c>
      <c r="C129" s="801" t="s">
        <v>289</v>
      </c>
      <c r="D129" s="772">
        <v>6</v>
      </c>
      <c r="E129" s="772">
        <v>3</v>
      </c>
      <c r="F129" s="772">
        <v>9</v>
      </c>
      <c r="G129" s="772">
        <v>1</v>
      </c>
      <c r="H129" s="772">
        <v>3</v>
      </c>
      <c r="I129" s="772">
        <v>2</v>
      </c>
      <c r="J129" s="772">
        <v>5</v>
      </c>
      <c r="K129" s="772">
        <v>1</v>
      </c>
      <c r="L129" s="772">
        <v>4</v>
      </c>
      <c r="M129" s="772">
        <v>1</v>
      </c>
      <c r="N129" s="772">
        <v>5</v>
      </c>
      <c r="O129" s="772">
        <v>1</v>
      </c>
      <c r="P129" s="772">
        <v>5</v>
      </c>
      <c r="Q129" s="772">
        <v>3</v>
      </c>
      <c r="R129" s="772">
        <v>8</v>
      </c>
      <c r="S129" s="772">
        <v>1</v>
      </c>
      <c r="T129" s="772">
        <v>6</v>
      </c>
      <c r="U129" s="772">
        <v>2</v>
      </c>
      <c r="V129" s="772">
        <v>8</v>
      </c>
      <c r="W129" s="772">
        <v>1</v>
      </c>
      <c r="X129" s="772">
        <v>6</v>
      </c>
      <c r="Y129" s="772">
        <v>3</v>
      </c>
      <c r="Z129" s="772">
        <v>9</v>
      </c>
      <c r="AA129" s="772">
        <v>1</v>
      </c>
      <c r="AB129" s="773">
        <v>30</v>
      </c>
      <c r="AC129" s="773">
        <v>14</v>
      </c>
      <c r="AD129" s="773">
        <v>44</v>
      </c>
      <c r="AE129" s="773">
        <v>6</v>
      </c>
    </row>
    <row r="130" spans="1:31" x14ac:dyDescent="0.9">
      <c r="A130" s="806">
        <f t="shared" si="6"/>
        <v>120</v>
      </c>
      <c r="B130" s="806">
        <v>53010176</v>
      </c>
      <c r="C130" s="807" t="s">
        <v>290</v>
      </c>
      <c r="D130" s="780">
        <v>4</v>
      </c>
      <c r="E130" s="780">
        <v>2</v>
      </c>
      <c r="F130" s="780">
        <v>6</v>
      </c>
      <c r="G130" s="780">
        <v>1</v>
      </c>
      <c r="H130" s="780">
        <v>6</v>
      </c>
      <c r="I130" s="780">
        <v>3</v>
      </c>
      <c r="J130" s="780">
        <v>9</v>
      </c>
      <c r="K130" s="780">
        <v>1</v>
      </c>
      <c r="L130" s="780">
        <v>4</v>
      </c>
      <c r="M130" s="780">
        <v>8</v>
      </c>
      <c r="N130" s="780">
        <v>12</v>
      </c>
      <c r="O130" s="780">
        <v>1</v>
      </c>
      <c r="P130" s="780">
        <v>8</v>
      </c>
      <c r="Q130" s="780">
        <v>5</v>
      </c>
      <c r="R130" s="780">
        <v>13</v>
      </c>
      <c r="S130" s="780">
        <v>1</v>
      </c>
      <c r="T130" s="780">
        <v>7</v>
      </c>
      <c r="U130" s="780">
        <v>8</v>
      </c>
      <c r="V130" s="780">
        <v>15</v>
      </c>
      <c r="W130" s="780">
        <v>1</v>
      </c>
      <c r="X130" s="780">
        <v>9</v>
      </c>
      <c r="Y130" s="780">
        <v>10</v>
      </c>
      <c r="Z130" s="780">
        <v>19</v>
      </c>
      <c r="AA130" s="780">
        <v>1</v>
      </c>
      <c r="AB130" s="781">
        <v>38</v>
      </c>
      <c r="AC130" s="781">
        <v>36</v>
      </c>
      <c r="AD130" s="781">
        <v>74</v>
      </c>
      <c r="AE130" s="781">
        <v>6</v>
      </c>
    </row>
    <row r="131" spans="1:31" x14ac:dyDescent="0.9">
      <c r="A131" s="808"/>
      <c r="B131" s="808"/>
      <c r="C131" s="810" t="s">
        <v>657</v>
      </c>
      <c r="D131" s="770">
        <f>SUM(D117:D130)</f>
        <v>76</v>
      </c>
      <c r="E131" s="770">
        <f t="shared" ref="E131:AE131" si="7">SUM(E117:E130)</f>
        <v>63</v>
      </c>
      <c r="F131" s="770">
        <f t="shared" si="7"/>
        <v>139</v>
      </c>
      <c r="G131" s="770">
        <f t="shared" si="7"/>
        <v>14</v>
      </c>
      <c r="H131" s="770">
        <f t="shared" si="7"/>
        <v>87</v>
      </c>
      <c r="I131" s="770">
        <f t="shared" si="7"/>
        <v>62</v>
      </c>
      <c r="J131" s="770">
        <f t="shared" si="7"/>
        <v>149</v>
      </c>
      <c r="K131" s="770">
        <f t="shared" si="7"/>
        <v>14</v>
      </c>
      <c r="L131" s="770">
        <f t="shared" si="7"/>
        <v>90</v>
      </c>
      <c r="M131" s="770">
        <f t="shared" si="7"/>
        <v>74</v>
      </c>
      <c r="N131" s="770">
        <f t="shared" si="7"/>
        <v>164</v>
      </c>
      <c r="O131" s="770">
        <f t="shared" si="7"/>
        <v>14</v>
      </c>
      <c r="P131" s="770">
        <f t="shared" si="7"/>
        <v>84</v>
      </c>
      <c r="Q131" s="770">
        <f t="shared" si="7"/>
        <v>56</v>
      </c>
      <c r="R131" s="770">
        <f t="shared" si="7"/>
        <v>140</v>
      </c>
      <c r="S131" s="770">
        <f t="shared" si="7"/>
        <v>14</v>
      </c>
      <c r="T131" s="770">
        <f t="shared" si="7"/>
        <v>91</v>
      </c>
      <c r="U131" s="770">
        <f t="shared" si="7"/>
        <v>69</v>
      </c>
      <c r="V131" s="770">
        <f t="shared" si="7"/>
        <v>160</v>
      </c>
      <c r="W131" s="770">
        <f t="shared" si="7"/>
        <v>14</v>
      </c>
      <c r="X131" s="770">
        <f t="shared" si="7"/>
        <v>83</v>
      </c>
      <c r="Y131" s="770">
        <f t="shared" si="7"/>
        <v>87</v>
      </c>
      <c r="Z131" s="770">
        <f t="shared" si="7"/>
        <v>170</v>
      </c>
      <c r="AA131" s="770">
        <f t="shared" si="7"/>
        <v>15</v>
      </c>
      <c r="AB131" s="770">
        <f t="shared" si="7"/>
        <v>511</v>
      </c>
      <c r="AC131" s="770">
        <f t="shared" si="7"/>
        <v>411</v>
      </c>
      <c r="AD131" s="770">
        <f t="shared" si="7"/>
        <v>922</v>
      </c>
      <c r="AE131" s="770">
        <f t="shared" si="7"/>
        <v>85</v>
      </c>
    </row>
    <row r="132" spans="1:31" x14ac:dyDescent="0.9">
      <c r="A132" s="804"/>
      <c r="B132" s="804"/>
      <c r="C132" s="809" t="s">
        <v>658</v>
      </c>
      <c r="D132" s="782"/>
      <c r="E132" s="782"/>
      <c r="F132" s="782"/>
      <c r="G132" s="782"/>
      <c r="H132" s="782"/>
      <c r="I132" s="782"/>
      <c r="J132" s="782"/>
      <c r="K132" s="782"/>
      <c r="L132" s="782"/>
      <c r="M132" s="782"/>
      <c r="N132" s="782"/>
      <c r="O132" s="782"/>
      <c r="P132" s="782"/>
      <c r="Q132" s="782"/>
      <c r="R132" s="782"/>
      <c r="S132" s="782"/>
      <c r="T132" s="782"/>
      <c r="U132" s="782"/>
      <c r="V132" s="782"/>
      <c r="W132" s="782"/>
      <c r="X132" s="782"/>
      <c r="Y132" s="782"/>
      <c r="Z132" s="782"/>
      <c r="AA132" s="782"/>
      <c r="AB132" s="782"/>
      <c r="AC132" s="782"/>
      <c r="AD132" s="782"/>
      <c r="AE132" s="782"/>
    </row>
    <row r="133" spans="1:31" x14ac:dyDescent="0.9">
      <c r="A133" s="800">
        <f>A130+1</f>
        <v>121</v>
      </c>
      <c r="B133" s="800">
        <v>53010178</v>
      </c>
      <c r="C133" s="801" t="s">
        <v>291</v>
      </c>
      <c r="D133" s="772">
        <v>14</v>
      </c>
      <c r="E133" s="772">
        <v>9</v>
      </c>
      <c r="F133" s="772">
        <v>23</v>
      </c>
      <c r="G133" s="772">
        <v>1</v>
      </c>
      <c r="H133" s="772">
        <v>17</v>
      </c>
      <c r="I133" s="772">
        <v>7</v>
      </c>
      <c r="J133" s="772">
        <v>24</v>
      </c>
      <c r="K133" s="772">
        <v>1</v>
      </c>
      <c r="L133" s="772">
        <v>20</v>
      </c>
      <c r="M133" s="772">
        <v>15</v>
      </c>
      <c r="N133" s="772">
        <v>35</v>
      </c>
      <c r="O133" s="772">
        <v>1</v>
      </c>
      <c r="P133" s="772">
        <v>20</v>
      </c>
      <c r="Q133" s="772">
        <v>27</v>
      </c>
      <c r="R133" s="772">
        <v>47</v>
      </c>
      <c r="S133" s="772">
        <v>2</v>
      </c>
      <c r="T133" s="772">
        <v>24</v>
      </c>
      <c r="U133" s="772">
        <v>19</v>
      </c>
      <c r="V133" s="772">
        <v>43</v>
      </c>
      <c r="W133" s="772">
        <v>2</v>
      </c>
      <c r="X133" s="772">
        <v>27</v>
      </c>
      <c r="Y133" s="772">
        <v>19</v>
      </c>
      <c r="Z133" s="772">
        <v>46</v>
      </c>
      <c r="AA133" s="772">
        <v>2</v>
      </c>
      <c r="AB133" s="773">
        <v>122</v>
      </c>
      <c r="AC133" s="773">
        <v>96</v>
      </c>
      <c r="AD133" s="773">
        <v>218</v>
      </c>
      <c r="AE133" s="773">
        <v>9</v>
      </c>
    </row>
    <row r="134" spans="1:31" x14ac:dyDescent="0.9">
      <c r="A134" s="800">
        <f>A133+1</f>
        <v>122</v>
      </c>
      <c r="B134" s="800">
        <v>53010181</v>
      </c>
      <c r="C134" s="801" t="s">
        <v>38</v>
      </c>
      <c r="D134" s="772">
        <v>7</v>
      </c>
      <c r="E134" s="772">
        <v>16</v>
      </c>
      <c r="F134" s="772">
        <v>23</v>
      </c>
      <c r="G134" s="772">
        <v>1</v>
      </c>
      <c r="H134" s="772">
        <v>13</v>
      </c>
      <c r="I134" s="772">
        <v>14</v>
      </c>
      <c r="J134" s="772">
        <v>27</v>
      </c>
      <c r="K134" s="772">
        <v>1</v>
      </c>
      <c r="L134" s="772">
        <v>8</v>
      </c>
      <c r="M134" s="772">
        <v>7</v>
      </c>
      <c r="N134" s="772">
        <v>15</v>
      </c>
      <c r="O134" s="772">
        <v>1</v>
      </c>
      <c r="P134" s="772">
        <v>12</v>
      </c>
      <c r="Q134" s="772">
        <v>15</v>
      </c>
      <c r="R134" s="772">
        <v>27</v>
      </c>
      <c r="S134" s="772">
        <v>1</v>
      </c>
      <c r="T134" s="772">
        <v>16</v>
      </c>
      <c r="U134" s="772">
        <v>11</v>
      </c>
      <c r="V134" s="772">
        <v>27</v>
      </c>
      <c r="W134" s="772">
        <v>1</v>
      </c>
      <c r="X134" s="772">
        <v>21</v>
      </c>
      <c r="Y134" s="772">
        <v>19</v>
      </c>
      <c r="Z134" s="772">
        <v>40</v>
      </c>
      <c r="AA134" s="772">
        <v>1</v>
      </c>
      <c r="AB134" s="773">
        <v>77</v>
      </c>
      <c r="AC134" s="773">
        <v>82</v>
      </c>
      <c r="AD134" s="773">
        <v>159</v>
      </c>
      <c r="AE134" s="773">
        <v>6</v>
      </c>
    </row>
    <row r="135" spans="1:31" x14ac:dyDescent="0.9">
      <c r="A135" s="800">
        <f t="shared" ref="A135:A146" si="8">A134+1</f>
        <v>123</v>
      </c>
      <c r="B135" s="800">
        <v>53010182</v>
      </c>
      <c r="C135" s="801" t="s">
        <v>292</v>
      </c>
      <c r="D135" s="772">
        <v>5</v>
      </c>
      <c r="E135" s="772">
        <v>3</v>
      </c>
      <c r="F135" s="772">
        <v>8</v>
      </c>
      <c r="G135" s="772">
        <v>1</v>
      </c>
      <c r="H135" s="772">
        <v>1</v>
      </c>
      <c r="I135" s="772">
        <v>3</v>
      </c>
      <c r="J135" s="772">
        <v>4</v>
      </c>
      <c r="K135" s="772">
        <v>1</v>
      </c>
      <c r="L135" s="772">
        <v>7</v>
      </c>
      <c r="M135" s="772">
        <v>3</v>
      </c>
      <c r="N135" s="772">
        <v>10</v>
      </c>
      <c r="O135" s="772">
        <v>1</v>
      </c>
      <c r="P135" s="772">
        <v>4</v>
      </c>
      <c r="Q135" s="772">
        <v>5</v>
      </c>
      <c r="R135" s="772">
        <v>9</v>
      </c>
      <c r="S135" s="772">
        <v>1</v>
      </c>
      <c r="T135" s="772">
        <v>5</v>
      </c>
      <c r="U135" s="772">
        <v>4</v>
      </c>
      <c r="V135" s="772">
        <v>9</v>
      </c>
      <c r="W135" s="772">
        <v>1</v>
      </c>
      <c r="X135" s="772">
        <v>5</v>
      </c>
      <c r="Y135" s="772">
        <v>4</v>
      </c>
      <c r="Z135" s="772">
        <v>9</v>
      </c>
      <c r="AA135" s="772">
        <v>1</v>
      </c>
      <c r="AB135" s="773">
        <v>27</v>
      </c>
      <c r="AC135" s="773">
        <v>22</v>
      </c>
      <c r="AD135" s="773">
        <v>49</v>
      </c>
      <c r="AE135" s="773">
        <v>6</v>
      </c>
    </row>
    <row r="136" spans="1:31" x14ac:dyDescent="0.9">
      <c r="A136" s="800">
        <f t="shared" si="8"/>
        <v>124</v>
      </c>
      <c r="B136" s="800">
        <v>53010183</v>
      </c>
      <c r="C136" s="801" t="s">
        <v>293</v>
      </c>
      <c r="D136" s="772">
        <v>1</v>
      </c>
      <c r="E136" s="772">
        <v>3</v>
      </c>
      <c r="F136" s="772">
        <v>4</v>
      </c>
      <c r="G136" s="772">
        <v>1</v>
      </c>
      <c r="H136" s="772">
        <v>3</v>
      </c>
      <c r="I136" s="772">
        <v>5</v>
      </c>
      <c r="J136" s="772">
        <v>8</v>
      </c>
      <c r="K136" s="772">
        <v>1</v>
      </c>
      <c r="L136" s="772">
        <v>5</v>
      </c>
      <c r="M136" s="772">
        <v>2</v>
      </c>
      <c r="N136" s="772">
        <v>7</v>
      </c>
      <c r="O136" s="772">
        <v>1</v>
      </c>
      <c r="P136" s="772">
        <v>10</v>
      </c>
      <c r="Q136" s="772">
        <v>8</v>
      </c>
      <c r="R136" s="772">
        <v>18</v>
      </c>
      <c r="S136" s="772">
        <v>1</v>
      </c>
      <c r="T136" s="772">
        <v>5</v>
      </c>
      <c r="U136" s="772">
        <v>2</v>
      </c>
      <c r="V136" s="772">
        <v>7</v>
      </c>
      <c r="W136" s="772">
        <v>1</v>
      </c>
      <c r="X136" s="772">
        <v>6</v>
      </c>
      <c r="Y136" s="772">
        <v>6</v>
      </c>
      <c r="Z136" s="772">
        <v>12</v>
      </c>
      <c r="AA136" s="772">
        <v>1</v>
      </c>
      <c r="AB136" s="773">
        <v>30</v>
      </c>
      <c r="AC136" s="773">
        <v>26</v>
      </c>
      <c r="AD136" s="773">
        <v>56</v>
      </c>
      <c r="AE136" s="773">
        <v>6</v>
      </c>
    </row>
    <row r="137" spans="1:31" x14ac:dyDescent="0.9">
      <c r="A137" s="802">
        <f t="shared" si="8"/>
        <v>125</v>
      </c>
      <c r="B137" s="802">
        <v>53010184</v>
      </c>
      <c r="C137" s="803" t="s">
        <v>782</v>
      </c>
      <c r="D137" s="774">
        <v>2</v>
      </c>
      <c r="E137" s="774">
        <v>1</v>
      </c>
      <c r="F137" s="774">
        <v>3</v>
      </c>
      <c r="G137" s="774">
        <v>1</v>
      </c>
      <c r="H137" s="774">
        <v>1</v>
      </c>
      <c r="I137" s="774">
        <v>3</v>
      </c>
      <c r="J137" s="774">
        <v>4</v>
      </c>
      <c r="K137" s="774">
        <v>1</v>
      </c>
      <c r="L137" s="774">
        <v>2</v>
      </c>
      <c r="M137" s="774">
        <v>1</v>
      </c>
      <c r="N137" s="774">
        <v>3</v>
      </c>
      <c r="O137" s="774">
        <v>1</v>
      </c>
      <c r="P137" s="774">
        <v>4</v>
      </c>
      <c r="Q137" s="774">
        <v>5</v>
      </c>
      <c r="R137" s="774">
        <v>9</v>
      </c>
      <c r="S137" s="774">
        <v>1</v>
      </c>
      <c r="T137" s="774">
        <v>3</v>
      </c>
      <c r="U137" s="774">
        <v>1</v>
      </c>
      <c r="V137" s="774">
        <v>4</v>
      </c>
      <c r="W137" s="774">
        <v>1</v>
      </c>
      <c r="X137" s="774">
        <v>1</v>
      </c>
      <c r="Y137" s="774">
        <v>0</v>
      </c>
      <c r="Z137" s="774">
        <v>1</v>
      </c>
      <c r="AA137" s="774">
        <v>1</v>
      </c>
      <c r="AB137" s="775">
        <v>13</v>
      </c>
      <c r="AC137" s="775">
        <v>11</v>
      </c>
      <c r="AD137" s="775">
        <v>24</v>
      </c>
      <c r="AE137" s="775">
        <v>6</v>
      </c>
    </row>
    <row r="138" spans="1:31" x14ac:dyDescent="0.9">
      <c r="A138" s="827">
        <f t="shared" si="8"/>
        <v>126</v>
      </c>
      <c r="B138" s="827">
        <v>53010185</v>
      </c>
      <c r="C138" s="828" t="s">
        <v>294</v>
      </c>
      <c r="D138" s="829">
        <v>3</v>
      </c>
      <c r="E138" s="829">
        <v>0</v>
      </c>
      <c r="F138" s="829">
        <v>3</v>
      </c>
      <c r="G138" s="829">
        <v>1</v>
      </c>
      <c r="H138" s="829">
        <v>5</v>
      </c>
      <c r="I138" s="829">
        <v>3</v>
      </c>
      <c r="J138" s="829">
        <v>8</v>
      </c>
      <c r="K138" s="829">
        <v>1</v>
      </c>
      <c r="L138" s="829">
        <v>2</v>
      </c>
      <c r="M138" s="829">
        <v>3</v>
      </c>
      <c r="N138" s="829">
        <v>5</v>
      </c>
      <c r="O138" s="829">
        <v>1</v>
      </c>
      <c r="P138" s="829">
        <v>2</v>
      </c>
      <c r="Q138" s="829">
        <v>1</v>
      </c>
      <c r="R138" s="829">
        <v>3</v>
      </c>
      <c r="S138" s="829">
        <v>1</v>
      </c>
      <c r="T138" s="829">
        <v>1</v>
      </c>
      <c r="U138" s="829">
        <v>3</v>
      </c>
      <c r="V138" s="829">
        <v>4</v>
      </c>
      <c r="W138" s="829">
        <v>1</v>
      </c>
      <c r="X138" s="829">
        <v>7</v>
      </c>
      <c r="Y138" s="829">
        <v>1</v>
      </c>
      <c r="Z138" s="829">
        <v>8</v>
      </c>
      <c r="AA138" s="829">
        <v>1</v>
      </c>
      <c r="AB138" s="830">
        <v>20</v>
      </c>
      <c r="AC138" s="830">
        <v>11</v>
      </c>
      <c r="AD138" s="830">
        <v>31</v>
      </c>
      <c r="AE138" s="830">
        <v>6</v>
      </c>
    </row>
    <row r="139" spans="1:31" x14ac:dyDescent="0.9">
      <c r="A139" s="800">
        <f t="shared" si="8"/>
        <v>127</v>
      </c>
      <c r="B139" s="800">
        <v>53010186</v>
      </c>
      <c r="C139" s="801" t="s">
        <v>295</v>
      </c>
      <c r="D139" s="772">
        <v>5</v>
      </c>
      <c r="E139" s="772">
        <v>2</v>
      </c>
      <c r="F139" s="772">
        <v>7</v>
      </c>
      <c r="G139" s="772">
        <v>1</v>
      </c>
      <c r="H139" s="772">
        <v>4</v>
      </c>
      <c r="I139" s="772">
        <v>5</v>
      </c>
      <c r="J139" s="772">
        <v>9</v>
      </c>
      <c r="K139" s="772">
        <v>1</v>
      </c>
      <c r="L139" s="772">
        <v>4</v>
      </c>
      <c r="M139" s="772">
        <v>3</v>
      </c>
      <c r="N139" s="772">
        <v>7</v>
      </c>
      <c r="O139" s="772">
        <v>1</v>
      </c>
      <c r="P139" s="772">
        <v>4</v>
      </c>
      <c r="Q139" s="772">
        <v>4</v>
      </c>
      <c r="R139" s="772">
        <v>8</v>
      </c>
      <c r="S139" s="772">
        <v>1</v>
      </c>
      <c r="T139" s="772">
        <v>6</v>
      </c>
      <c r="U139" s="772">
        <v>6</v>
      </c>
      <c r="V139" s="772">
        <v>12</v>
      </c>
      <c r="W139" s="772">
        <v>1</v>
      </c>
      <c r="X139" s="772">
        <v>4</v>
      </c>
      <c r="Y139" s="772">
        <v>0</v>
      </c>
      <c r="Z139" s="772">
        <v>4</v>
      </c>
      <c r="AA139" s="772">
        <v>1</v>
      </c>
      <c r="AB139" s="773">
        <v>27</v>
      </c>
      <c r="AC139" s="773">
        <v>20</v>
      </c>
      <c r="AD139" s="773">
        <v>47</v>
      </c>
      <c r="AE139" s="773">
        <v>6</v>
      </c>
    </row>
    <row r="140" spans="1:31" x14ac:dyDescent="0.9">
      <c r="A140" s="800">
        <f t="shared" si="8"/>
        <v>128</v>
      </c>
      <c r="B140" s="800">
        <v>53010190</v>
      </c>
      <c r="C140" s="801" t="s">
        <v>296</v>
      </c>
      <c r="D140" s="772">
        <v>13</v>
      </c>
      <c r="E140" s="772">
        <v>5</v>
      </c>
      <c r="F140" s="772">
        <v>18</v>
      </c>
      <c r="G140" s="772">
        <v>1</v>
      </c>
      <c r="H140" s="772">
        <v>5</v>
      </c>
      <c r="I140" s="772">
        <v>10</v>
      </c>
      <c r="J140" s="772">
        <v>15</v>
      </c>
      <c r="K140" s="772">
        <v>1</v>
      </c>
      <c r="L140" s="772">
        <v>6</v>
      </c>
      <c r="M140" s="772">
        <v>6</v>
      </c>
      <c r="N140" s="772">
        <v>12</v>
      </c>
      <c r="O140" s="772">
        <v>1</v>
      </c>
      <c r="P140" s="772">
        <v>13</v>
      </c>
      <c r="Q140" s="772">
        <v>9</v>
      </c>
      <c r="R140" s="772">
        <v>22</v>
      </c>
      <c r="S140" s="772">
        <v>1</v>
      </c>
      <c r="T140" s="772">
        <v>8</v>
      </c>
      <c r="U140" s="772">
        <v>11</v>
      </c>
      <c r="V140" s="772">
        <v>19</v>
      </c>
      <c r="W140" s="772">
        <v>1</v>
      </c>
      <c r="X140" s="772">
        <v>11</v>
      </c>
      <c r="Y140" s="772">
        <v>10</v>
      </c>
      <c r="Z140" s="772">
        <v>21</v>
      </c>
      <c r="AA140" s="772">
        <v>1</v>
      </c>
      <c r="AB140" s="773">
        <v>56</v>
      </c>
      <c r="AC140" s="773">
        <v>51</v>
      </c>
      <c r="AD140" s="773">
        <v>107</v>
      </c>
      <c r="AE140" s="773">
        <v>6</v>
      </c>
    </row>
    <row r="141" spans="1:31" x14ac:dyDescent="0.9">
      <c r="A141" s="800">
        <f t="shared" si="8"/>
        <v>129</v>
      </c>
      <c r="B141" s="800">
        <v>53010191</v>
      </c>
      <c r="C141" s="801" t="s">
        <v>297</v>
      </c>
      <c r="D141" s="772">
        <v>4</v>
      </c>
      <c r="E141" s="772">
        <v>4</v>
      </c>
      <c r="F141" s="772">
        <v>8</v>
      </c>
      <c r="G141" s="772">
        <v>1</v>
      </c>
      <c r="H141" s="772">
        <v>11</v>
      </c>
      <c r="I141" s="772">
        <v>5</v>
      </c>
      <c r="J141" s="772">
        <v>16</v>
      </c>
      <c r="K141" s="772">
        <v>1</v>
      </c>
      <c r="L141" s="772">
        <v>8</v>
      </c>
      <c r="M141" s="772">
        <v>3</v>
      </c>
      <c r="N141" s="772">
        <v>11</v>
      </c>
      <c r="O141" s="772">
        <v>1</v>
      </c>
      <c r="P141" s="772">
        <v>3</v>
      </c>
      <c r="Q141" s="772">
        <v>2</v>
      </c>
      <c r="R141" s="772">
        <v>5</v>
      </c>
      <c r="S141" s="772">
        <v>1</v>
      </c>
      <c r="T141" s="772">
        <v>5</v>
      </c>
      <c r="U141" s="772">
        <v>3</v>
      </c>
      <c r="V141" s="772">
        <v>8</v>
      </c>
      <c r="W141" s="772">
        <v>1</v>
      </c>
      <c r="X141" s="772">
        <v>7</v>
      </c>
      <c r="Y141" s="772">
        <v>4</v>
      </c>
      <c r="Z141" s="772">
        <v>11</v>
      </c>
      <c r="AA141" s="772">
        <v>1</v>
      </c>
      <c r="AB141" s="773">
        <v>38</v>
      </c>
      <c r="AC141" s="773">
        <v>21</v>
      </c>
      <c r="AD141" s="773">
        <v>59</v>
      </c>
      <c r="AE141" s="773">
        <v>6</v>
      </c>
    </row>
    <row r="142" spans="1:31" x14ac:dyDescent="0.9">
      <c r="A142" s="800">
        <f t="shared" si="8"/>
        <v>130</v>
      </c>
      <c r="B142" s="800">
        <v>53010193</v>
      </c>
      <c r="C142" s="801" t="s">
        <v>298</v>
      </c>
      <c r="D142" s="772">
        <v>2</v>
      </c>
      <c r="E142" s="772">
        <v>3</v>
      </c>
      <c r="F142" s="772">
        <v>5</v>
      </c>
      <c r="G142" s="772">
        <v>1</v>
      </c>
      <c r="H142" s="772">
        <v>5</v>
      </c>
      <c r="I142" s="772">
        <v>2</v>
      </c>
      <c r="J142" s="772">
        <v>7</v>
      </c>
      <c r="K142" s="772">
        <v>1</v>
      </c>
      <c r="L142" s="772">
        <v>4</v>
      </c>
      <c r="M142" s="772">
        <v>2</v>
      </c>
      <c r="N142" s="772">
        <v>6</v>
      </c>
      <c r="O142" s="772">
        <v>1</v>
      </c>
      <c r="P142" s="772">
        <v>5</v>
      </c>
      <c r="Q142" s="772">
        <v>2</v>
      </c>
      <c r="R142" s="772">
        <v>7</v>
      </c>
      <c r="S142" s="772">
        <v>1</v>
      </c>
      <c r="T142" s="772">
        <v>2</v>
      </c>
      <c r="U142" s="772">
        <v>0</v>
      </c>
      <c r="V142" s="772">
        <v>2</v>
      </c>
      <c r="W142" s="772">
        <v>1</v>
      </c>
      <c r="X142" s="772">
        <v>5</v>
      </c>
      <c r="Y142" s="772">
        <v>2</v>
      </c>
      <c r="Z142" s="772">
        <v>7</v>
      </c>
      <c r="AA142" s="772">
        <v>1</v>
      </c>
      <c r="AB142" s="773">
        <v>23</v>
      </c>
      <c r="AC142" s="773">
        <v>11</v>
      </c>
      <c r="AD142" s="773">
        <v>34</v>
      </c>
      <c r="AE142" s="773">
        <v>6</v>
      </c>
    </row>
    <row r="143" spans="1:31" x14ac:dyDescent="0.9">
      <c r="A143" s="800">
        <f t="shared" si="8"/>
        <v>131</v>
      </c>
      <c r="B143" s="800">
        <v>53010194</v>
      </c>
      <c r="C143" s="801" t="s">
        <v>299</v>
      </c>
      <c r="D143" s="772">
        <v>5</v>
      </c>
      <c r="E143" s="772">
        <v>10</v>
      </c>
      <c r="F143" s="772">
        <v>15</v>
      </c>
      <c r="G143" s="772">
        <v>1</v>
      </c>
      <c r="H143" s="772">
        <v>6</v>
      </c>
      <c r="I143" s="772">
        <v>5</v>
      </c>
      <c r="J143" s="772">
        <v>11</v>
      </c>
      <c r="K143" s="772">
        <v>1</v>
      </c>
      <c r="L143" s="772">
        <v>4</v>
      </c>
      <c r="M143" s="772">
        <v>5</v>
      </c>
      <c r="N143" s="772">
        <v>9</v>
      </c>
      <c r="O143" s="772">
        <v>1</v>
      </c>
      <c r="P143" s="772">
        <v>8</v>
      </c>
      <c r="Q143" s="772">
        <v>3</v>
      </c>
      <c r="R143" s="772">
        <v>11</v>
      </c>
      <c r="S143" s="772">
        <v>1</v>
      </c>
      <c r="T143" s="772">
        <v>12</v>
      </c>
      <c r="U143" s="772">
        <v>3</v>
      </c>
      <c r="V143" s="772">
        <v>15</v>
      </c>
      <c r="W143" s="772">
        <v>1</v>
      </c>
      <c r="X143" s="772">
        <v>12</v>
      </c>
      <c r="Y143" s="772">
        <v>5</v>
      </c>
      <c r="Z143" s="772">
        <v>17</v>
      </c>
      <c r="AA143" s="772">
        <v>1</v>
      </c>
      <c r="AB143" s="773">
        <v>47</v>
      </c>
      <c r="AC143" s="773">
        <v>31</v>
      </c>
      <c r="AD143" s="773">
        <v>78</v>
      </c>
      <c r="AE143" s="773">
        <v>6</v>
      </c>
    </row>
    <row r="144" spans="1:31" x14ac:dyDescent="0.9">
      <c r="A144" s="800">
        <f t="shared" si="8"/>
        <v>132</v>
      </c>
      <c r="B144" s="800">
        <v>53010195</v>
      </c>
      <c r="C144" s="801" t="s">
        <v>300</v>
      </c>
      <c r="D144" s="772">
        <v>8</v>
      </c>
      <c r="E144" s="772">
        <v>7</v>
      </c>
      <c r="F144" s="772">
        <v>15</v>
      </c>
      <c r="G144" s="772">
        <v>1</v>
      </c>
      <c r="H144" s="772">
        <v>7</v>
      </c>
      <c r="I144" s="772">
        <v>11</v>
      </c>
      <c r="J144" s="772">
        <v>18</v>
      </c>
      <c r="K144" s="772">
        <v>1</v>
      </c>
      <c r="L144" s="772">
        <v>9</v>
      </c>
      <c r="M144" s="772">
        <v>9</v>
      </c>
      <c r="N144" s="772">
        <v>18</v>
      </c>
      <c r="O144" s="772">
        <v>1</v>
      </c>
      <c r="P144" s="772">
        <v>6</v>
      </c>
      <c r="Q144" s="772">
        <v>5</v>
      </c>
      <c r="R144" s="772">
        <v>11</v>
      </c>
      <c r="S144" s="772">
        <v>1</v>
      </c>
      <c r="T144" s="772">
        <v>6</v>
      </c>
      <c r="U144" s="772">
        <v>9</v>
      </c>
      <c r="V144" s="772">
        <v>15</v>
      </c>
      <c r="W144" s="772">
        <v>1</v>
      </c>
      <c r="X144" s="772">
        <v>11</v>
      </c>
      <c r="Y144" s="772">
        <v>10</v>
      </c>
      <c r="Z144" s="772">
        <v>21</v>
      </c>
      <c r="AA144" s="772">
        <v>1</v>
      </c>
      <c r="AB144" s="773">
        <v>47</v>
      </c>
      <c r="AC144" s="773">
        <v>51</v>
      </c>
      <c r="AD144" s="773">
        <v>98</v>
      </c>
      <c r="AE144" s="773">
        <v>6</v>
      </c>
    </row>
    <row r="145" spans="1:35" x14ac:dyDescent="0.9">
      <c r="A145" s="811">
        <f t="shared" si="8"/>
        <v>133</v>
      </c>
      <c r="B145" s="811">
        <v>53010196</v>
      </c>
      <c r="C145" s="812" t="s">
        <v>301</v>
      </c>
      <c r="D145" s="783">
        <v>4</v>
      </c>
      <c r="E145" s="783">
        <v>5</v>
      </c>
      <c r="F145" s="783">
        <v>9</v>
      </c>
      <c r="G145" s="783">
        <v>1</v>
      </c>
      <c r="H145" s="783">
        <v>4</v>
      </c>
      <c r="I145" s="783">
        <v>5</v>
      </c>
      <c r="J145" s="783">
        <v>9</v>
      </c>
      <c r="K145" s="783">
        <v>1</v>
      </c>
      <c r="L145" s="783">
        <v>1</v>
      </c>
      <c r="M145" s="783">
        <v>6</v>
      </c>
      <c r="N145" s="783">
        <v>7</v>
      </c>
      <c r="O145" s="783">
        <v>1</v>
      </c>
      <c r="P145" s="783">
        <v>7</v>
      </c>
      <c r="Q145" s="783">
        <v>2</v>
      </c>
      <c r="R145" s="783">
        <v>9</v>
      </c>
      <c r="S145" s="783">
        <v>1</v>
      </c>
      <c r="T145" s="783">
        <v>7</v>
      </c>
      <c r="U145" s="783">
        <v>4</v>
      </c>
      <c r="V145" s="783">
        <v>11</v>
      </c>
      <c r="W145" s="783">
        <v>1</v>
      </c>
      <c r="X145" s="783">
        <v>3</v>
      </c>
      <c r="Y145" s="783">
        <v>5</v>
      </c>
      <c r="Z145" s="783">
        <v>8</v>
      </c>
      <c r="AA145" s="783">
        <v>1</v>
      </c>
      <c r="AB145" s="784">
        <v>26</v>
      </c>
      <c r="AC145" s="784">
        <v>27</v>
      </c>
      <c r="AD145" s="784">
        <v>53</v>
      </c>
      <c r="AE145" s="784">
        <v>6</v>
      </c>
    </row>
    <row r="146" spans="1:35" x14ac:dyDescent="0.9">
      <c r="A146" s="813">
        <f t="shared" si="8"/>
        <v>134</v>
      </c>
      <c r="B146" s="813">
        <v>53010197</v>
      </c>
      <c r="C146" s="814" t="s">
        <v>302</v>
      </c>
      <c r="D146" s="785">
        <v>1</v>
      </c>
      <c r="E146" s="785">
        <v>1</v>
      </c>
      <c r="F146" s="785">
        <v>2</v>
      </c>
      <c r="G146" s="785">
        <v>1</v>
      </c>
      <c r="H146" s="785">
        <v>1</v>
      </c>
      <c r="I146" s="785">
        <v>3</v>
      </c>
      <c r="J146" s="785">
        <v>4</v>
      </c>
      <c r="K146" s="785">
        <v>1</v>
      </c>
      <c r="L146" s="785">
        <v>1</v>
      </c>
      <c r="M146" s="785">
        <v>2</v>
      </c>
      <c r="N146" s="785">
        <v>3</v>
      </c>
      <c r="O146" s="785">
        <v>1</v>
      </c>
      <c r="P146" s="785">
        <v>4</v>
      </c>
      <c r="Q146" s="785">
        <v>0</v>
      </c>
      <c r="R146" s="785">
        <v>4</v>
      </c>
      <c r="S146" s="785">
        <v>1</v>
      </c>
      <c r="T146" s="785">
        <v>1</v>
      </c>
      <c r="U146" s="785">
        <v>1</v>
      </c>
      <c r="V146" s="785">
        <v>2</v>
      </c>
      <c r="W146" s="785">
        <v>1</v>
      </c>
      <c r="X146" s="785">
        <v>7</v>
      </c>
      <c r="Y146" s="785">
        <v>1</v>
      </c>
      <c r="Z146" s="785">
        <v>8</v>
      </c>
      <c r="AA146" s="785">
        <v>1</v>
      </c>
      <c r="AB146" s="786">
        <v>15</v>
      </c>
      <c r="AC146" s="786">
        <v>8</v>
      </c>
      <c r="AD146" s="786">
        <v>23</v>
      </c>
      <c r="AE146" s="786">
        <v>6</v>
      </c>
    </row>
    <row r="147" spans="1:35" x14ac:dyDescent="0.9">
      <c r="A147" s="808"/>
      <c r="B147" s="808"/>
      <c r="C147" s="810" t="s">
        <v>659</v>
      </c>
      <c r="D147" s="770">
        <f>SUM(D133:D146)</f>
        <v>74</v>
      </c>
      <c r="E147" s="770">
        <f t="shared" ref="E147:AE147" si="9">SUM(E133:E146)</f>
        <v>69</v>
      </c>
      <c r="F147" s="770">
        <f t="shared" si="9"/>
        <v>143</v>
      </c>
      <c r="G147" s="770">
        <f t="shared" si="9"/>
        <v>14</v>
      </c>
      <c r="H147" s="770">
        <f t="shared" si="9"/>
        <v>83</v>
      </c>
      <c r="I147" s="770">
        <f t="shared" si="9"/>
        <v>81</v>
      </c>
      <c r="J147" s="770">
        <f t="shared" si="9"/>
        <v>164</v>
      </c>
      <c r="K147" s="770">
        <f t="shared" si="9"/>
        <v>14</v>
      </c>
      <c r="L147" s="770">
        <f t="shared" si="9"/>
        <v>81</v>
      </c>
      <c r="M147" s="770">
        <f t="shared" si="9"/>
        <v>67</v>
      </c>
      <c r="N147" s="770">
        <f t="shared" si="9"/>
        <v>148</v>
      </c>
      <c r="O147" s="770">
        <f t="shared" si="9"/>
        <v>14</v>
      </c>
      <c r="P147" s="770">
        <f t="shared" si="9"/>
        <v>102</v>
      </c>
      <c r="Q147" s="770">
        <f t="shared" si="9"/>
        <v>88</v>
      </c>
      <c r="R147" s="770">
        <f t="shared" si="9"/>
        <v>190</v>
      </c>
      <c r="S147" s="770">
        <f t="shared" si="9"/>
        <v>15</v>
      </c>
      <c r="T147" s="770">
        <f t="shared" si="9"/>
        <v>101</v>
      </c>
      <c r="U147" s="770">
        <f t="shared" si="9"/>
        <v>77</v>
      </c>
      <c r="V147" s="770">
        <f t="shared" si="9"/>
        <v>178</v>
      </c>
      <c r="W147" s="770">
        <f t="shared" si="9"/>
        <v>15</v>
      </c>
      <c r="X147" s="770">
        <f t="shared" si="9"/>
        <v>127</v>
      </c>
      <c r="Y147" s="770">
        <f t="shared" si="9"/>
        <v>86</v>
      </c>
      <c r="Z147" s="770">
        <f t="shared" si="9"/>
        <v>213</v>
      </c>
      <c r="AA147" s="770">
        <f t="shared" si="9"/>
        <v>15</v>
      </c>
      <c r="AB147" s="770">
        <f t="shared" si="9"/>
        <v>568</v>
      </c>
      <c r="AC147" s="770">
        <f t="shared" si="9"/>
        <v>468</v>
      </c>
      <c r="AD147" s="770">
        <f t="shared" si="9"/>
        <v>1036</v>
      </c>
      <c r="AE147" s="770">
        <f t="shared" si="9"/>
        <v>87</v>
      </c>
    </row>
    <row r="148" spans="1:35" s="818" customFormat="1" x14ac:dyDescent="0.55000000000000004">
      <c r="A148" s="815"/>
      <c r="B148" s="815"/>
      <c r="C148" s="816" t="s">
        <v>303</v>
      </c>
      <c r="D148" s="787">
        <f>D147+D131+D115+D71+D49</f>
        <v>794</v>
      </c>
      <c r="E148" s="787">
        <f t="shared" ref="E148:AE148" si="10">E147+E131+E115+E71+E49</f>
        <v>694</v>
      </c>
      <c r="F148" s="787">
        <f t="shared" si="10"/>
        <v>1488</v>
      </c>
      <c r="G148" s="787">
        <f t="shared" si="10"/>
        <v>139</v>
      </c>
      <c r="H148" s="787">
        <f t="shared" si="10"/>
        <v>786</v>
      </c>
      <c r="I148" s="787">
        <f t="shared" si="10"/>
        <v>734</v>
      </c>
      <c r="J148" s="787">
        <f t="shared" si="10"/>
        <v>1520</v>
      </c>
      <c r="K148" s="787">
        <f t="shared" si="10"/>
        <v>138</v>
      </c>
      <c r="L148" s="787">
        <f t="shared" si="10"/>
        <v>838</v>
      </c>
      <c r="M148" s="787">
        <f t="shared" si="10"/>
        <v>720</v>
      </c>
      <c r="N148" s="787">
        <f t="shared" si="10"/>
        <v>1558</v>
      </c>
      <c r="O148" s="787">
        <f t="shared" si="10"/>
        <v>143</v>
      </c>
      <c r="P148" s="787">
        <f t="shared" si="10"/>
        <v>889</v>
      </c>
      <c r="Q148" s="787">
        <f t="shared" si="10"/>
        <v>836</v>
      </c>
      <c r="R148" s="787">
        <f t="shared" si="10"/>
        <v>1725</v>
      </c>
      <c r="S148" s="787">
        <f t="shared" si="10"/>
        <v>146</v>
      </c>
      <c r="T148" s="787">
        <f t="shared" si="10"/>
        <v>948</v>
      </c>
      <c r="U148" s="787">
        <f t="shared" si="10"/>
        <v>836</v>
      </c>
      <c r="V148" s="787">
        <f t="shared" si="10"/>
        <v>1784</v>
      </c>
      <c r="W148" s="787">
        <f t="shared" si="10"/>
        <v>146</v>
      </c>
      <c r="X148" s="787">
        <f t="shared" si="10"/>
        <v>1093</v>
      </c>
      <c r="Y148" s="787">
        <f t="shared" si="10"/>
        <v>952</v>
      </c>
      <c r="Z148" s="787">
        <f t="shared" si="10"/>
        <v>2045</v>
      </c>
      <c r="AA148" s="787">
        <f t="shared" si="10"/>
        <v>149</v>
      </c>
      <c r="AB148" s="787">
        <f t="shared" si="10"/>
        <v>5348</v>
      </c>
      <c r="AC148" s="787">
        <f t="shared" si="10"/>
        <v>4772</v>
      </c>
      <c r="AD148" s="787">
        <f t="shared" si="10"/>
        <v>10120</v>
      </c>
      <c r="AE148" s="787">
        <f t="shared" si="10"/>
        <v>861</v>
      </c>
      <c r="AF148" s="817"/>
      <c r="AG148" s="817"/>
      <c r="AH148" s="817"/>
      <c r="AI148" s="817"/>
    </row>
    <row r="149" spans="1:35" x14ac:dyDescent="0.9">
      <c r="A149" s="819"/>
      <c r="B149" s="819"/>
      <c r="C149" s="820"/>
      <c r="D149" s="788"/>
      <c r="E149" s="788"/>
      <c r="F149" s="788"/>
      <c r="G149" s="788"/>
      <c r="H149" s="788"/>
      <c r="I149" s="788"/>
      <c r="J149" s="788"/>
      <c r="K149" s="788"/>
      <c r="L149" s="788"/>
      <c r="M149" s="788"/>
      <c r="N149" s="788"/>
      <c r="O149" s="788"/>
      <c r="P149" s="788"/>
      <c r="Q149" s="788"/>
      <c r="R149" s="788"/>
      <c r="S149" s="788"/>
      <c r="T149" s="788"/>
      <c r="U149" s="788"/>
      <c r="V149" s="788"/>
      <c r="W149" s="788"/>
      <c r="X149" s="788"/>
      <c r="Y149" s="788"/>
      <c r="Z149" s="788"/>
      <c r="AA149" s="788"/>
      <c r="AB149" s="788"/>
      <c r="AC149" s="788"/>
      <c r="AD149" s="788"/>
      <c r="AE149" s="788"/>
    </row>
    <row r="150" spans="1:35" x14ac:dyDescent="0.9">
      <c r="A150" s="821"/>
      <c r="B150" s="821"/>
      <c r="C150" s="822"/>
      <c r="D150" s="789"/>
      <c r="E150" s="789"/>
      <c r="F150" s="789"/>
      <c r="G150" s="789"/>
      <c r="H150" s="789"/>
      <c r="I150" s="789"/>
      <c r="J150" s="789"/>
      <c r="K150" s="789"/>
      <c r="L150" s="789"/>
      <c r="M150" s="789"/>
      <c r="N150" s="789"/>
      <c r="O150" s="789"/>
      <c r="P150" s="789"/>
      <c r="Q150" s="789"/>
      <c r="R150" s="789"/>
      <c r="S150" s="789"/>
      <c r="T150" s="789"/>
      <c r="U150" s="789"/>
      <c r="V150" s="789"/>
      <c r="W150" s="789"/>
      <c r="X150" s="789"/>
      <c r="Y150" s="789"/>
      <c r="Z150" s="789"/>
      <c r="AA150" s="789"/>
      <c r="AB150" s="789"/>
      <c r="AC150" s="789"/>
      <c r="AD150" s="789"/>
      <c r="AE150" s="789"/>
    </row>
    <row r="151" spans="1:35" x14ac:dyDescent="0.9">
      <c r="A151" s="821"/>
      <c r="B151" s="821"/>
      <c r="C151" s="822"/>
      <c r="D151" s="789"/>
      <c r="E151" s="789"/>
      <c r="F151" s="789"/>
      <c r="G151" s="789"/>
      <c r="H151" s="789"/>
      <c r="I151" s="789"/>
      <c r="J151" s="789"/>
      <c r="K151" s="789"/>
      <c r="L151" s="789"/>
      <c r="M151" s="789"/>
      <c r="N151" s="789"/>
      <c r="O151" s="789"/>
      <c r="P151" s="789"/>
      <c r="Q151" s="789"/>
      <c r="R151" s="789"/>
      <c r="S151" s="789"/>
      <c r="T151" s="789"/>
      <c r="U151" s="789"/>
      <c r="V151" s="789"/>
      <c r="W151" s="789"/>
      <c r="X151" s="789"/>
      <c r="Y151" s="789"/>
      <c r="Z151" s="789"/>
      <c r="AA151" s="789"/>
      <c r="AB151" s="789"/>
      <c r="AC151" s="789"/>
      <c r="AD151" s="789"/>
      <c r="AE151" s="789"/>
    </row>
    <row r="152" spans="1:35" x14ac:dyDescent="0.9">
      <c r="A152" s="821"/>
      <c r="B152" s="821"/>
      <c r="C152" s="822"/>
      <c r="D152" s="789"/>
      <c r="E152" s="789"/>
      <c r="F152" s="789"/>
      <c r="G152" s="789"/>
      <c r="H152" s="789"/>
      <c r="I152" s="789"/>
      <c r="J152" s="789"/>
      <c r="K152" s="789"/>
      <c r="L152" s="789"/>
      <c r="M152" s="789"/>
      <c r="N152" s="789"/>
      <c r="O152" s="789"/>
      <c r="P152" s="789"/>
      <c r="Q152" s="789"/>
      <c r="R152" s="789"/>
      <c r="S152" s="789"/>
      <c r="T152" s="789"/>
      <c r="U152" s="789"/>
      <c r="V152" s="789"/>
      <c r="W152" s="789"/>
      <c r="X152" s="789"/>
      <c r="Y152" s="789"/>
      <c r="Z152" s="789"/>
      <c r="AA152" s="789"/>
      <c r="AB152" s="789"/>
      <c r="AC152" s="789"/>
      <c r="AD152" s="789"/>
      <c r="AE152" s="789"/>
    </row>
    <row r="153" spans="1:35" x14ac:dyDescent="0.9">
      <c r="A153" s="821"/>
      <c r="B153" s="821"/>
      <c r="C153" s="822"/>
      <c r="D153" s="789"/>
      <c r="E153" s="789"/>
      <c r="F153" s="789"/>
      <c r="G153" s="789"/>
      <c r="H153" s="789"/>
      <c r="I153" s="789"/>
      <c r="J153" s="789"/>
      <c r="K153" s="789"/>
      <c r="L153" s="789"/>
      <c r="M153" s="789"/>
      <c r="N153" s="789"/>
      <c r="O153" s="789"/>
      <c r="P153" s="789"/>
      <c r="Q153" s="789"/>
      <c r="R153" s="789"/>
      <c r="S153" s="789"/>
      <c r="T153" s="789"/>
      <c r="U153" s="789"/>
      <c r="V153" s="789"/>
      <c r="W153" s="789"/>
      <c r="X153" s="789"/>
      <c r="Y153" s="789"/>
      <c r="Z153" s="789"/>
      <c r="AA153" s="789"/>
      <c r="AB153" s="789"/>
      <c r="AC153" s="789"/>
      <c r="AD153" s="789"/>
      <c r="AE153" s="789"/>
    </row>
    <row r="154" spans="1:35" x14ac:dyDescent="0.9">
      <c r="A154" s="821"/>
      <c r="B154" s="821"/>
      <c r="C154" s="822"/>
      <c r="D154" s="789"/>
      <c r="E154" s="789"/>
      <c r="F154" s="789"/>
      <c r="G154" s="789"/>
      <c r="H154" s="789"/>
      <c r="I154" s="789"/>
      <c r="J154" s="789"/>
      <c r="K154" s="789"/>
      <c r="L154" s="789"/>
      <c r="M154" s="789"/>
      <c r="N154" s="789"/>
      <c r="O154" s="789"/>
      <c r="P154" s="789"/>
      <c r="Q154" s="789"/>
      <c r="R154" s="789"/>
      <c r="S154" s="789"/>
      <c r="T154" s="789"/>
      <c r="U154" s="789"/>
      <c r="V154" s="789"/>
      <c r="W154" s="789"/>
      <c r="X154" s="789"/>
      <c r="Y154" s="789"/>
      <c r="Z154" s="789"/>
      <c r="AA154" s="789"/>
      <c r="AB154" s="789"/>
      <c r="AC154" s="789"/>
      <c r="AD154" s="789"/>
      <c r="AE154" s="789"/>
    </row>
    <row r="155" spans="1:35" x14ac:dyDescent="0.9">
      <c r="A155" s="821"/>
      <c r="B155" s="821"/>
      <c r="C155" s="822"/>
      <c r="D155" s="789"/>
      <c r="E155" s="789"/>
      <c r="F155" s="789"/>
      <c r="G155" s="789"/>
      <c r="H155" s="789"/>
      <c r="I155" s="789"/>
      <c r="J155" s="789"/>
      <c r="K155" s="789"/>
      <c r="L155" s="789"/>
      <c r="M155" s="789"/>
      <c r="N155" s="789"/>
      <c r="O155" s="789"/>
      <c r="P155" s="789"/>
      <c r="Q155" s="789"/>
      <c r="R155" s="789"/>
      <c r="S155" s="789"/>
      <c r="T155" s="789"/>
      <c r="U155" s="789"/>
      <c r="V155" s="789"/>
      <c r="W155" s="789"/>
      <c r="X155" s="789"/>
      <c r="Y155" s="789"/>
      <c r="Z155" s="789"/>
      <c r="AA155" s="789"/>
      <c r="AB155" s="789"/>
      <c r="AC155" s="789"/>
      <c r="AD155" s="789"/>
      <c r="AE155" s="789"/>
    </row>
  </sheetData>
  <mergeCells count="2">
    <mergeCell ref="C2:C3"/>
    <mergeCell ref="A2:A3"/>
  </mergeCells>
  <printOptions horizontalCentered="1"/>
  <pageMargins left="0.75" right="0.43307086614173229" top="0.74111111111111116" bottom="0.55118110236220474" header="0.31496062992125984" footer="0.31496062992125984"/>
  <pageSetup paperSize="9" scale="44" fitToHeight="0" orientation="landscape" horizontalDpi="4294967294" r:id="rId1"/>
  <headerFooter>
    <oddHeader>&amp;R&amp;"TH SarabunPSK,Bold"&amp;28 32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view="pageLayout" zoomScale="70" zoomScaleNormal="80" zoomScalePageLayoutView="70" workbookViewId="0">
      <selection activeCell="AE32" sqref="AE32"/>
    </sheetView>
  </sheetViews>
  <sheetFormatPr defaultColWidth="9" defaultRowHeight="24" customHeight="1" x14ac:dyDescent="0.55000000000000004"/>
  <cols>
    <col min="1" max="1" width="3.875" style="188" bestFit="1" customWidth="1"/>
    <col min="2" max="2" width="9.625" style="188" customWidth="1"/>
    <col min="3" max="3" width="22.375" style="189" customWidth="1"/>
    <col min="4" max="4" width="4.375" style="188" bestFit="1" customWidth="1"/>
    <col min="5" max="6" width="4.125" style="188" customWidth="1"/>
    <col min="7" max="7" width="3.625" style="188" customWidth="1"/>
    <col min="8" max="9" width="4.375" style="188" customWidth="1"/>
    <col min="10" max="10" width="4" style="188" customWidth="1"/>
    <col min="11" max="11" width="3.625" style="188" customWidth="1"/>
    <col min="12" max="12" width="4.25" style="188" customWidth="1"/>
    <col min="13" max="13" width="4.625" style="188" customWidth="1"/>
    <col min="14" max="14" width="4.5" style="188" bestFit="1" customWidth="1"/>
    <col min="15" max="15" width="3.625" style="188" customWidth="1"/>
    <col min="16" max="16" width="5.375" style="190" customWidth="1"/>
    <col min="17" max="17" width="4.375" style="190" customWidth="1"/>
    <col min="18" max="18" width="5.375" style="190" bestFit="1" customWidth="1"/>
    <col min="19" max="19" width="4.125" style="190" customWidth="1"/>
    <col min="20" max="24" width="3.875" style="188" customWidth="1"/>
    <col min="25" max="25" width="3.625" style="188" customWidth="1"/>
    <col min="26" max="31" width="3.875" style="188" customWidth="1"/>
    <col min="32" max="35" width="3.875" style="190" customWidth="1"/>
    <col min="36" max="52" width="9" style="194"/>
    <col min="53" max="16384" width="9" style="188"/>
  </cols>
  <sheetData>
    <row r="1" spans="1:52" ht="24" customHeight="1" x14ac:dyDescent="0.55000000000000004">
      <c r="A1" s="187" t="s">
        <v>925</v>
      </c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</row>
    <row r="2" spans="1:52" ht="24" customHeight="1" x14ac:dyDescent="0.55000000000000004">
      <c r="A2" s="939" t="s">
        <v>41</v>
      </c>
      <c r="B2" s="191" t="s">
        <v>110</v>
      </c>
      <c r="C2" s="939" t="s">
        <v>1</v>
      </c>
      <c r="D2" s="129" t="s">
        <v>538</v>
      </c>
      <c r="E2" s="129"/>
      <c r="F2" s="129"/>
      <c r="G2" s="129"/>
      <c r="H2" s="129" t="s">
        <v>539</v>
      </c>
      <c r="I2" s="129"/>
      <c r="J2" s="129"/>
      <c r="K2" s="129"/>
      <c r="L2" s="129" t="s">
        <v>540</v>
      </c>
      <c r="M2" s="129"/>
      <c r="N2" s="129"/>
      <c r="O2" s="129"/>
      <c r="P2" s="129" t="s">
        <v>664</v>
      </c>
      <c r="Q2" s="129"/>
      <c r="R2" s="129"/>
      <c r="S2" s="129"/>
      <c r="T2" s="129" t="s">
        <v>541</v>
      </c>
      <c r="U2" s="129"/>
      <c r="V2" s="129"/>
      <c r="W2" s="129"/>
      <c r="X2" s="129" t="s">
        <v>542</v>
      </c>
      <c r="Y2" s="129"/>
      <c r="Z2" s="129"/>
      <c r="AA2" s="129"/>
      <c r="AB2" s="129" t="s">
        <v>543</v>
      </c>
      <c r="AC2" s="129"/>
      <c r="AD2" s="129"/>
      <c r="AE2" s="129"/>
      <c r="AF2" s="129" t="s">
        <v>98</v>
      </c>
      <c r="AG2" s="129"/>
      <c r="AH2" s="129"/>
      <c r="AI2" s="129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</row>
    <row r="3" spans="1:52" ht="24" customHeight="1" x14ac:dyDescent="0.55000000000000004">
      <c r="A3" s="940"/>
      <c r="B3" s="192" t="s">
        <v>105</v>
      </c>
      <c r="C3" s="940"/>
      <c r="D3" s="131" t="s">
        <v>70</v>
      </c>
      <c r="E3" s="131" t="s">
        <v>71</v>
      </c>
      <c r="F3" s="131" t="s">
        <v>44</v>
      </c>
      <c r="G3" s="131" t="s">
        <v>106</v>
      </c>
      <c r="H3" s="131" t="s">
        <v>70</v>
      </c>
      <c r="I3" s="131" t="s">
        <v>71</v>
      </c>
      <c r="J3" s="131" t="s">
        <v>44</v>
      </c>
      <c r="K3" s="131" t="s">
        <v>106</v>
      </c>
      <c r="L3" s="131" t="s">
        <v>70</v>
      </c>
      <c r="M3" s="131" t="s">
        <v>71</v>
      </c>
      <c r="N3" s="131" t="s">
        <v>44</v>
      </c>
      <c r="O3" s="131" t="s">
        <v>106</v>
      </c>
      <c r="P3" s="131" t="s">
        <v>70</v>
      </c>
      <c r="Q3" s="131" t="s">
        <v>71</v>
      </c>
      <c r="R3" s="131" t="s">
        <v>44</v>
      </c>
      <c r="S3" s="131" t="s">
        <v>106</v>
      </c>
      <c r="T3" s="131" t="s">
        <v>70</v>
      </c>
      <c r="U3" s="131" t="s">
        <v>71</v>
      </c>
      <c r="V3" s="131" t="s">
        <v>44</v>
      </c>
      <c r="W3" s="131" t="s">
        <v>106</v>
      </c>
      <c r="X3" s="131" t="s">
        <v>70</v>
      </c>
      <c r="Y3" s="131" t="s">
        <v>71</v>
      </c>
      <c r="Z3" s="131" t="s">
        <v>44</v>
      </c>
      <c r="AA3" s="131" t="s">
        <v>106</v>
      </c>
      <c r="AB3" s="131" t="s">
        <v>70</v>
      </c>
      <c r="AC3" s="131" t="s">
        <v>71</v>
      </c>
      <c r="AD3" s="131" t="s">
        <v>44</v>
      </c>
      <c r="AE3" s="131" t="s">
        <v>106</v>
      </c>
      <c r="AF3" s="131" t="s">
        <v>70</v>
      </c>
      <c r="AG3" s="131" t="s">
        <v>71</v>
      </c>
      <c r="AH3" s="131" t="s">
        <v>44</v>
      </c>
      <c r="AI3" s="131" t="s">
        <v>106</v>
      </c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</row>
    <row r="4" spans="1:52" ht="24" customHeight="1" x14ac:dyDescent="0.55000000000000004">
      <c r="A4" s="166"/>
      <c r="B4" s="167"/>
      <c r="C4" s="168" t="s">
        <v>107</v>
      </c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4"/>
      <c r="AC4" s="854"/>
      <c r="AD4" s="854"/>
      <c r="AE4" s="854"/>
      <c r="AF4" s="854"/>
      <c r="AG4" s="854"/>
      <c r="AH4" s="854"/>
      <c r="AI4" s="854"/>
    </row>
    <row r="5" spans="1:52" ht="24" customHeight="1" x14ac:dyDescent="0.55000000000000004">
      <c r="A5" s="852">
        <v>1</v>
      </c>
      <c r="B5" s="852">
        <v>53010001</v>
      </c>
      <c r="C5" s="853" t="s">
        <v>181</v>
      </c>
      <c r="D5" s="853">
        <v>8</v>
      </c>
      <c r="E5" s="853">
        <v>6</v>
      </c>
      <c r="F5" s="853">
        <v>14</v>
      </c>
      <c r="G5" s="853">
        <v>1</v>
      </c>
      <c r="H5" s="853">
        <v>7</v>
      </c>
      <c r="I5" s="853">
        <v>4</v>
      </c>
      <c r="J5" s="853">
        <v>11</v>
      </c>
      <c r="K5" s="853">
        <v>1</v>
      </c>
      <c r="L5" s="853">
        <v>5</v>
      </c>
      <c r="M5" s="853">
        <v>6</v>
      </c>
      <c r="N5" s="853">
        <v>11</v>
      </c>
      <c r="O5" s="853">
        <v>1</v>
      </c>
      <c r="P5" s="146">
        <v>20</v>
      </c>
      <c r="Q5" s="146">
        <v>16</v>
      </c>
      <c r="R5" s="146">
        <v>36</v>
      </c>
      <c r="S5" s="146">
        <v>3</v>
      </c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</row>
    <row r="6" spans="1:52" ht="24" customHeight="1" x14ac:dyDescent="0.55000000000000004">
      <c r="A6" s="158">
        <v>2</v>
      </c>
      <c r="B6" s="158">
        <v>53010002</v>
      </c>
      <c r="C6" s="159" t="s">
        <v>182</v>
      </c>
      <c r="D6" s="159">
        <v>4</v>
      </c>
      <c r="E6" s="159">
        <v>3</v>
      </c>
      <c r="F6" s="159">
        <v>7</v>
      </c>
      <c r="G6" s="159">
        <v>1</v>
      </c>
      <c r="H6" s="159">
        <v>4</v>
      </c>
      <c r="I6" s="159">
        <v>2</v>
      </c>
      <c r="J6" s="159">
        <v>6</v>
      </c>
      <c r="K6" s="159">
        <v>1</v>
      </c>
      <c r="L6" s="159">
        <v>7</v>
      </c>
      <c r="M6" s="159">
        <v>5</v>
      </c>
      <c r="N6" s="159">
        <v>12</v>
      </c>
      <c r="O6" s="159">
        <v>1</v>
      </c>
      <c r="P6" s="141">
        <v>15</v>
      </c>
      <c r="Q6" s="141">
        <v>10</v>
      </c>
      <c r="R6" s="141">
        <v>25</v>
      </c>
      <c r="S6" s="141">
        <v>3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52" ht="24" customHeight="1" x14ac:dyDescent="0.55000000000000004">
      <c r="A7" s="158">
        <v>3</v>
      </c>
      <c r="B7" s="158">
        <v>53010004</v>
      </c>
      <c r="C7" s="159" t="s">
        <v>184</v>
      </c>
      <c r="D7" s="159">
        <v>3</v>
      </c>
      <c r="E7" s="159">
        <v>0</v>
      </c>
      <c r="F7" s="159">
        <v>3</v>
      </c>
      <c r="G7" s="159">
        <v>1</v>
      </c>
      <c r="H7" s="159">
        <v>3</v>
      </c>
      <c r="I7" s="159">
        <v>2</v>
      </c>
      <c r="J7" s="159">
        <v>5</v>
      </c>
      <c r="K7" s="159">
        <v>1</v>
      </c>
      <c r="L7" s="159">
        <v>5</v>
      </c>
      <c r="M7" s="159">
        <v>3</v>
      </c>
      <c r="N7" s="159">
        <v>8</v>
      </c>
      <c r="O7" s="159">
        <v>1</v>
      </c>
      <c r="P7" s="141">
        <v>11</v>
      </c>
      <c r="Q7" s="141">
        <v>5</v>
      </c>
      <c r="R7" s="141">
        <v>16</v>
      </c>
      <c r="S7" s="141">
        <v>3</v>
      </c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</row>
    <row r="8" spans="1:52" ht="24" customHeight="1" x14ac:dyDescent="0.55000000000000004">
      <c r="A8" s="158">
        <v>4</v>
      </c>
      <c r="B8" s="158">
        <v>53010006</v>
      </c>
      <c r="C8" s="159" t="s">
        <v>5</v>
      </c>
      <c r="D8" s="159">
        <v>10</v>
      </c>
      <c r="E8" s="159">
        <v>8</v>
      </c>
      <c r="F8" s="159">
        <v>18</v>
      </c>
      <c r="G8" s="159">
        <v>1</v>
      </c>
      <c r="H8" s="159">
        <v>11</v>
      </c>
      <c r="I8" s="159">
        <v>6</v>
      </c>
      <c r="J8" s="159">
        <v>17</v>
      </c>
      <c r="K8" s="159">
        <v>1</v>
      </c>
      <c r="L8" s="159">
        <v>13</v>
      </c>
      <c r="M8" s="159">
        <v>10</v>
      </c>
      <c r="N8" s="159">
        <v>23</v>
      </c>
      <c r="O8" s="159">
        <v>1</v>
      </c>
      <c r="P8" s="141">
        <v>34</v>
      </c>
      <c r="Q8" s="141">
        <v>24</v>
      </c>
      <c r="R8" s="141">
        <v>58</v>
      </c>
      <c r="S8" s="141">
        <v>3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</row>
    <row r="9" spans="1:52" ht="24" customHeight="1" x14ac:dyDescent="0.55000000000000004">
      <c r="A9" s="158">
        <v>5</v>
      </c>
      <c r="B9" s="158">
        <v>53010010</v>
      </c>
      <c r="C9" s="159" t="s">
        <v>187</v>
      </c>
      <c r="D9" s="159">
        <v>8</v>
      </c>
      <c r="E9" s="159">
        <v>8</v>
      </c>
      <c r="F9" s="159">
        <v>16</v>
      </c>
      <c r="G9" s="159">
        <v>1</v>
      </c>
      <c r="H9" s="159">
        <v>15</v>
      </c>
      <c r="I9" s="159">
        <v>12</v>
      </c>
      <c r="J9" s="159">
        <v>27</v>
      </c>
      <c r="K9" s="159">
        <v>1</v>
      </c>
      <c r="L9" s="159">
        <v>13</v>
      </c>
      <c r="M9" s="159">
        <v>5</v>
      </c>
      <c r="N9" s="159">
        <v>18</v>
      </c>
      <c r="O9" s="159">
        <v>1</v>
      </c>
      <c r="P9" s="141">
        <v>36</v>
      </c>
      <c r="Q9" s="141">
        <v>25</v>
      </c>
      <c r="R9" s="141">
        <v>61</v>
      </c>
      <c r="S9" s="141">
        <v>3</v>
      </c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</row>
    <row r="10" spans="1:52" ht="24" customHeight="1" x14ac:dyDescent="0.55000000000000004">
      <c r="A10" s="158">
        <v>6</v>
      </c>
      <c r="B10" s="158">
        <v>53010014</v>
      </c>
      <c r="C10" s="159" t="s">
        <v>189</v>
      </c>
      <c r="D10" s="159">
        <v>8</v>
      </c>
      <c r="E10" s="159">
        <v>7</v>
      </c>
      <c r="F10" s="159">
        <v>15</v>
      </c>
      <c r="G10" s="159">
        <v>1</v>
      </c>
      <c r="H10" s="159">
        <v>7</v>
      </c>
      <c r="I10" s="159">
        <v>8</v>
      </c>
      <c r="J10" s="159">
        <v>15</v>
      </c>
      <c r="K10" s="159">
        <v>1</v>
      </c>
      <c r="L10" s="159">
        <v>8</v>
      </c>
      <c r="M10" s="159">
        <v>6</v>
      </c>
      <c r="N10" s="159">
        <v>14</v>
      </c>
      <c r="O10" s="159">
        <v>1</v>
      </c>
      <c r="P10" s="141">
        <v>23</v>
      </c>
      <c r="Q10" s="141">
        <v>21</v>
      </c>
      <c r="R10" s="141">
        <v>44</v>
      </c>
      <c r="S10" s="141">
        <v>3</v>
      </c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</row>
    <row r="11" spans="1:52" ht="24" customHeight="1" x14ac:dyDescent="0.55000000000000004">
      <c r="A11" s="158">
        <v>7</v>
      </c>
      <c r="B11" s="158">
        <v>53010020</v>
      </c>
      <c r="C11" s="159" t="s">
        <v>194</v>
      </c>
      <c r="D11" s="159">
        <v>63</v>
      </c>
      <c r="E11" s="159">
        <v>45</v>
      </c>
      <c r="F11" s="159">
        <v>108</v>
      </c>
      <c r="G11" s="159">
        <v>4</v>
      </c>
      <c r="H11" s="159">
        <v>75</v>
      </c>
      <c r="I11" s="159">
        <v>35</v>
      </c>
      <c r="J11" s="159">
        <v>110</v>
      </c>
      <c r="K11" s="159">
        <v>3</v>
      </c>
      <c r="L11" s="159">
        <v>47</v>
      </c>
      <c r="M11" s="159">
        <v>44</v>
      </c>
      <c r="N11" s="159">
        <v>91</v>
      </c>
      <c r="O11" s="159">
        <v>3</v>
      </c>
      <c r="P11" s="141">
        <v>185</v>
      </c>
      <c r="Q11" s="141">
        <v>124</v>
      </c>
      <c r="R11" s="141">
        <v>309</v>
      </c>
      <c r="S11" s="141">
        <v>10</v>
      </c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spans="1:52" ht="24" customHeight="1" x14ac:dyDescent="0.55000000000000004">
      <c r="A12" s="158">
        <v>8</v>
      </c>
      <c r="B12" s="158">
        <v>53010037</v>
      </c>
      <c r="C12" s="159" t="s">
        <v>201</v>
      </c>
      <c r="D12" s="159">
        <v>6</v>
      </c>
      <c r="E12" s="159">
        <v>6</v>
      </c>
      <c r="F12" s="159">
        <v>12</v>
      </c>
      <c r="G12" s="159">
        <v>1</v>
      </c>
      <c r="H12" s="159">
        <v>13</v>
      </c>
      <c r="I12" s="159">
        <v>8</v>
      </c>
      <c r="J12" s="159">
        <v>21</v>
      </c>
      <c r="K12" s="159">
        <v>1</v>
      </c>
      <c r="L12" s="159">
        <v>6</v>
      </c>
      <c r="M12" s="159">
        <v>3</v>
      </c>
      <c r="N12" s="159">
        <v>9</v>
      </c>
      <c r="O12" s="159">
        <v>1</v>
      </c>
      <c r="P12" s="141">
        <v>25</v>
      </c>
      <c r="Q12" s="141">
        <v>17</v>
      </c>
      <c r="R12" s="141">
        <v>42</v>
      </c>
      <c r="S12" s="141">
        <v>3</v>
      </c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52" ht="24" customHeight="1" x14ac:dyDescent="0.55000000000000004">
      <c r="A13" s="158">
        <v>9</v>
      </c>
      <c r="B13" s="158">
        <v>53010042</v>
      </c>
      <c r="C13" s="159" t="s">
        <v>649</v>
      </c>
      <c r="D13" s="159">
        <v>6</v>
      </c>
      <c r="E13" s="159">
        <v>5</v>
      </c>
      <c r="F13" s="159">
        <v>11</v>
      </c>
      <c r="G13" s="159">
        <v>1</v>
      </c>
      <c r="H13" s="159">
        <v>10</v>
      </c>
      <c r="I13" s="159">
        <v>2</v>
      </c>
      <c r="J13" s="159">
        <v>12</v>
      </c>
      <c r="K13" s="159">
        <v>1</v>
      </c>
      <c r="L13" s="159">
        <v>7</v>
      </c>
      <c r="M13" s="159">
        <v>7</v>
      </c>
      <c r="N13" s="159">
        <v>14</v>
      </c>
      <c r="O13" s="159">
        <v>1</v>
      </c>
      <c r="P13" s="141">
        <v>23</v>
      </c>
      <c r="Q13" s="141">
        <v>14</v>
      </c>
      <c r="R13" s="141">
        <v>37</v>
      </c>
      <c r="S13" s="141">
        <v>3</v>
      </c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</row>
    <row r="14" spans="1:52" ht="24" customHeight="1" x14ac:dyDescent="0.55000000000000004">
      <c r="A14" s="158">
        <v>10</v>
      </c>
      <c r="B14" s="158">
        <v>53010051</v>
      </c>
      <c r="C14" s="159" t="s">
        <v>205</v>
      </c>
      <c r="D14" s="159">
        <v>8</v>
      </c>
      <c r="E14" s="159">
        <v>8</v>
      </c>
      <c r="F14" s="159">
        <v>16</v>
      </c>
      <c r="G14" s="159">
        <v>1</v>
      </c>
      <c r="H14" s="159">
        <v>11</v>
      </c>
      <c r="I14" s="159">
        <v>4</v>
      </c>
      <c r="J14" s="159">
        <v>15</v>
      </c>
      <c r="K14" s="159">
        <v>1</v>
      </c>
      <c r="L14" s="159">
        <v>5</v>
      </c>
      <c r="M14" s="159">
        <v>2</v>
      </c>
      <c r="N14" s="159">
        <v>7</v>
      </c>
      <c r="O14" s="159">
        <v>1</v>
      </c>
      <c r="P14" s="141">
        <v>24</v>
      </c>
      <c r="Q14" s="141">
        <v>14</v>
      </c>
      <c r="R14" s="141">
        <v>38</v>
      </c>
      <c r="S14" s="141">
        <v>3</v>
      </c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52" ht="24" customHeight="1" x14ac:dyDescent="0.55000000000000004">
      <c r="A15" s="162">
        <v>11</v>
      </c>
      <c r="B15" s="162">
        <v>53010057</v>
      </c>
      <c r="C15" s="163" t="s">
        <v>209</v>
      </c>
      <c r="D15" s="163">
        <v>6</v>
      </c>
      <c r="E15" s="163">
        <v>8</v>
      </c>
      <c r="F15" s="163">
        <v>14</v>
      </c>
      <c r="G15" s="163">
        <v>1</v>
      </c>
      <c r="H15" s="163">
        <v>8</v>
      </c>
      <c r="I15" s="163">
        <v>6</v>
      </c>
      <c r="J15" s="163">
        <v>14</v>
      </c>
      <c r="K15" s="163">
        <v>1</v>
      </c>
      <c r="L15" s="163">
        <v>11</v>
      </c>
      <c r="M15" s="163">
        <v>5</v>
      </c>
      <c r="N15" s="163">
        <v>16</v>
      </c>
      <c r="O15" s="163">
        <v>1</v>
      </c>
      <c r="P15" s="144">
        <v>25</v>
      </c>
      <c r="Q15" s="144">
        <v>19</v>
      </c>
      <c r="R15" s="144">
        <v>44</v>
      </c>
      <c r="S15" s="144">
        <v>3</v>
      </c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</row>
    <row r="16" spans="1:52" ht="24" customHeight="1" x14ac:dyDescent="0.55000000000000004">
      <c r="A16" s="195"/>
      <c r="B16" s="195"/>
      <c r="C16" s="193" t="s">
        <v>650</v>
      </c>
      <c r="D16" s="147">
        <f>SUM(D5:D15)</f>
        <v>130</v>
      </c>
      <c r="E16" s="147">
        <f t="shared" ref="E16:S16" si="0">SUM(E5:E15)</f>
        <v>104</v>
      </c>
      <c r="F16" s="147">
        <f t="shared" si="0"/>
        <v>234</v>
      </c>
      <c r="G16" s="147">
        <f t="shared" si="0"/>
        <v>14</v>
      </c>
      <c r="H16" s="147">
        <f t="shared" si="0"/>
        <v>164</v>
      </c>
      <c r="I16" s="147">
        <f t="shared" si="0"/>
        <v>89</v>
      </c>
      <c r="J16" s="147">
        <f t="shared" si="0"/>
        <v>253</v>
      </c>
      <c r="K16" s="147">
        <f t="shared" si="0"/>
        <v>13</v>
      </c>
      <c r="L16" s="147">
        <f t="shared" si="0"/>
        <v>127</v>
      </c>
      <c r="M16" s="147">
        <f t="shared" si="0"/>
        <v>96</v>
      </c>
      <c r="N16" s="147">
        <f t="shared" si="0"/>
        <v>223</v>
      </c>
      <c r="O16" s="147">
        <f t="shared" si="0"/>
        <v>13</v>
      </c>
      <c r="P16" s="147">
        <f t="shared" si="0"/>
        <v>421</v>
      </c>
      <c r="Q16" s="147">
        <f t="shared" si="0"/>
        <v>289</v>
      </c>
      <c r="R16" s="147">
        <f t="shared" si="0"/>
        <v>710</v>
      </c>
      <c r="S16" s="147">
        <f t="shared" si="0"/>
        <v>40</v>
      </c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</row>
    <row r="17" spans="1:35" ht="24" customHeight="1" x14ac:dyDescent="0.55000000000000004">
      <c r="A17" s="196"/>
      <c r="B17" s="196"/>
      <c r="C17" s="197" t="s">
        <v>651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1:35" ht="24" customHeight="1" x14ac:dyDescent="0.55000000000000004">
      <c r="A18" s="198">
        <v>12</v>
      </c>
      <c r="B18" s="198">
        <v>53010075</v>
      </c>
      <c r="C18" s="199" t="s">
        <v>222</v>
      </c>
      <c r="D18" s="199">
        <v>15</v>
      </c>
      <c r="E18" s="199">
        <v>6</v>
      </c>
      <c r="F18" s="199">
        <v>21</v>
      </c>
      <c r="G18" s="199">
        <v>1</v>
      </c>
      <c r="H18" s="199">
        <v>8</v>
      </c>
      <c r="I18" s="199">
        <v>6</v>
      </c>
      <c r="J18" s="199">
        <v>14</v>
      </c>
      <c r="K18" s="199">
        <v>1</v>
      </c>
      <c r="L18" s="199">
        <v>5</v>
      </c>
      <c r="M18" s="199">
        <v>6</v>
      </c>
      <c r="N18" s="199">
        <v>11</v>
      </c>
      <c r="O18" s="199">
        <v>1</v>
      </c>
      <c r="P18" s="200">
        <v>28</v>
      </c>
      <c r="Q18" s="200">
        <v>18</v>
      </c>
      <c r="R18" s="200">
        <v>46</v>
      </c>
      <c r="S18" s="200">
        <v>3</v>
      </c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</row>
    <row r="19" spans="1:35" ht="24" customHeight="1" x14ac:dyDescent="0.55000000000000004">
      <c r="A19" s="198">
        <v>13</v>
      </c>
      <c r="B19" s="198">
        <v>53010076</v>
      </c>
      <c r="C19" s="199" t="s">
        <v>223</v>
      </c>
      <c r="D19" s="199">
        <v>7</v>
      </c>
      <c r="E19" s="199">
        <v>1</v>
      </c>
      <c r="F19" s="199">
        <v>8</v>
      </c>
      <c r="G19" s="199">
        <v>1</v>
      </c>
      <c r="H19" s="199">
        <v>7</v>
      </c>
      <c r="I19" s="199">
        <v>8</v>
      </c>
      <c r="J19" s="199">
        <v>15</v>
      </c>
      <c r="K19" s="199">
        <v>1</v>
      </c>
      <c r="L19" s="199">
        <v>10</v>
      </c>
      <c r="M19" s="199">
        <v>4</v>
      </c>
      <c r="N19" s="199">
        <v>14</v>
      </c>
      <c r="O19" s="199">
        <v>1</v>
      </c>
      <c r="P19" s="200">
        <v>24</v>
      </c>
      <c r="Q19" s="200">
        <v>13</v>
      </c>
      <c r="R19" s="200">
        <v>37</v>
      </c>
      <c r="S19" s="200">
        <v>3</v>
      </c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</row>
    <row r="20" spans="1:35" ht="24" customHeight="1" x14ac:dyDescent="0.55000000000000004">
      <c r="A20" s="198">
        <v>14</v>
      </c>
      <c r="B20" s="198">
        <v>53010078</v>
      </c>
      <c r="C20" s="199" t="s">
        <v>225</v>
      </c>
      <c r="D20" s="199">
        <v>6</v>
      </c>
      <c r="E20" s="199">
        <v>1</v>
      </c>
      <c r="F20" s="199">
        <v>7</v>
      </c>
      <c r="G20" s="199">
        <v>1</v>
      </c>
      <c r="H20" s="199">
        <v>5</v>
      </c>
      <c r="I20" s="199">
        <v>2</v>
      </c>
      <c r="J20" s="199">
        <v>7</v>
      </c>
      <c r="K20" s="199">
        <v>1</v>
      </c>
      <c r="L20" s="199">
        <v>1</v>
      </c>
      <c r="M20" s="199">
        <v>1</v>
      </c>
      <c r="N20" s="199">
        <v>2</v>
      </c>
      <c r="O20" s="199">
        <v>1</v>
      </c>
      <c r="P20" s="200">
        <v>12</v>
      </c>
      <c r="Q20" s="200">
        <v>4</v>
      </c>
      <c r="R20" s="200">
        <v>16</v>
      </c>
      <c r="S20" s="200">
        <v>3</v>
      </c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</row>
    <row r="21" spans="1:35" ht="24" customHeight="1" x14ac:dyDescent="0.55000000000000004">
      <c r="A21" s="198">
        <v>15</v>
      </c>
      <c r="B21" s="198">
        <v>53010089</v>
      </c>
      <c r="C21" s="199" t="s">
        <v>234</v>
      </c>
      <c r="D21" s="199">
        <v>10</v>
      </c>
      <c r="E21" s="199">
        <v>4</v>
      </c>
      <c r="F21" s="199">
        <v>14</v>
      </c>
      <c r="G21" s="199">
        <v>1</v>
      </c>
      <c r="H21" s="199">
        <v>10</v>
      </c>
      <c r="I21" s="199">
        <v>9</v>
      </c>
      <c r="J21" s="199">
        <v>19</v>
      </c>
      <c r="K21" s="199">
        <v>1</v>
      </c>
      <c r="L21" s="199">
        <v>9</v>
      </c>
      <c r="M21" s="199">
        <v>7</v>
      </c>
      <c r="N21" s="199">
        <v>16</v>
      </c>
      <c r="O21" s="199">
        <v>1</v>
      </c>
      <c r="P21" s="200">
        <v>29</v>
      </c>
      <c r="Q21" s="200">
        <v>20</v>
      </c>
      <c r="R21" s="200">
        <v>49</v>
      </c>
      <c r="S21" s="200">
        <v>3</v>
      </c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</row>
    <row r="22" spans="1:35" ht="24" customHeight="1" x14ac:dyDescent="0.55000000000000004">
      <c r="A22" s="198">
        <v>16</v>
      </c>
      <c r="B22" s="198">
        <v>53010091</v>
      </c>
      <c r="C22" s="199" t="s">
        <v>235</v>
      </c>
      <c r="D22" s="199">
        <v>9</v>
      </c>
      <c r="E22" s="199">
        <v>6</v>
      </c>
      <c r="F22" s="199">
        <v>15</v>
      </c>
      <c r="G22" s="199">
        <v>1</v>
      </c>
      <c r="H22" s="199">
        <v>5</v>
      </c>
      <c r="I22" s="199">
        <v>5</v>
      </c>
      <c r="J22" s="199">
        <v>10</v>
      </c>
      <c r="K22" s="199">
        <v>1</v>
      </c>
      <c r="L22" s="199">
        <v>5</v>
      </c>
      <c r="M22" s="199">
        <v>5</v>
      </c>
      <c r="N22" s="199">
        <v>10</v>
      </c>
      <c r="O22" s="199">
        <v>1</v>
      </c>
      <c r="P22" s="200">
        <v>19</v>
      </c>
      <c r="Q22" s="200">
        <v>16</v>
      </c>
      <c r="R22" s="200">
        <v>35</v>
      </c>
      <c r="S22" s="200">
        <v>3</v>
      </c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</row>
    <row r="23" spans="1:35" ht="24" customHeight="1" x14ac:dyDescent="0.55000000000000004">
      <c r="A23" s="201">
        <v>17</v>
      </c>
      <c r="B23" s="201">
        <v>53010096</v>
      </c>
      <c r="C23" s="202" t="s">
        <v>239</v>
      </c>
      <c r="D23" s="202">
        <v>2</v>
      </c>
      <c r="E23" s="202">
        <v>1</v>
      </c>
      <c r="F23" s="202">
        <v>3</v>
      </c>
      <c r="G23" s="202">
        <v>1</v>
      </c>
      <c r="H23" s="202">
        <v>3</v>
      </c>
      <c r="I23" s="202">
        <v>1</v>
      </c>
      <c r="J23" s="202">
        <v>4</v>
      </c>
      <c r="K23" s="202">
        <v>1</v>
      </c>
      <c r="L23" s="202">
        <v>0</v>
      </c>
      <c r="M23" s="202">
        <v>0</v>
      </c>
      <c r="N23" s="202">
        <v>0</v>
      </c>
      <c r="O23" s="202">
        <v>0</v>
      </c>
      <c r="P23" s="203">
        <v>5</v>
      </c>
      <c r="Q23" s="203">
        <v>2</v>
      </c>
      <c r="R23" s="203">
        <v>7</v>
      </c>
      <c r="S23" s="203">
        <v>2</v>
      </c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</row>
    <row r="24" spans="1:35" ht="24" customHeight="1" x14ac:dyDescent="0.55000000000000004">
      <c r="A24" s="195"/>
      <c r="B24" s="195"/>
      <c r="C24" s="204" t="s">
        <v>652</v>
      </c>
      <c r="D24" s="147">
        <f>SUM(D18:D23)</f>
        <v>49</v>
      </c>
      <c r="E24" s="147">
        <f t="shared" ref="E24:S24" si="1">SUM(E18:E23)</f>
        <v>19</v>
      </c>
      <c r="F24" s="147">
        <f t="shared" si="1"/>
        <v>68</v>
      </c>
      <c r="G24" s="147">
        <f t="shared" si="1"/>
        <v>6</v>
      </c>
      <c r="H24" s="147">
        <f t="shared" si="1"/>
        <v>38</v>
      </c>
      <c r="I24" s="147">
        <f t="shared" si="1"/>
        <v>31</v>
      </c>
      <c r="J24" s="147">
        <f t="shared" si="1"/>
        <v>69</v>
      </c>
      <c r="K24" s="147">
        <f t="shared" si="1"/>
        <v>6</v>
      </c>
      <c r="L24" s="147">
        <f t="shared" si="1"/>
        <v>30</v>
      </c>
      <c r="M24" s="147">
        <f t="shared" si="1"/>
        <v>23</v>
      </c>
      <c r="N24" s="147">
        <f t="shared" si="1"/>
        <v>53</v>
      </c>
      <c r="O24" s="147">
        <f t="shared" si="1"/>
        <v>5</v>
      </c>
      <c r="P24" s="147">
        <f t="shared" si="1"/>
        <v>117</v>
      </c>
      <c r="Q24" s="147">
        <f t="shared" si="1"/>
        <v>73</v>
      </c>
      <c r="R24" s="147">
        <f t="shared" si="1"/>
        <v>190</v>
      </c>
      <c r="S24" s="147">
        <f t="shared" si="1"/>
        <v>17</v>
      </c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</row>
    <row r="25" spans="1:35" ht="24" customHeight="1" x14ac:dyDescent="0.55000000000000004">
      <c r="A25" s="183"/>
      <c r="B25" s="183"/>
      <c r="C25" s="186" t="s">
        <v>653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</row>
    <row r="26" spans="1:35" ht="24" customHeight="1" x14ac:dyDescent="0.55000000000000004">
      <c r="A26" s="849">
        <v>18</v>
      </c>
      <c r="B26" s="849">
        <v>53010102</v>
      </c>
      <c r="C26" s="850" t="s">
        <v>245</v>
      </c>
      <c r="D26" s="850">
        <v>11</v>
      </c>
      <c r="E26" s="850">
        <v>6</v>
      </c>
      <c r="F26" s="850">
        <v>17</v>
      </c>
      <c r="G26" s="850">
        <v>1</v>
      </c>
      <c r="H26" s="850">
        <v>5</v>
      </c>
      <c r="I26" s="850">
        <v>7</v>
      </c>
      <c r="J26" s="850">
        <v>12</v>
      </c>
      <c r="K26" s="850">
        <v>1</v>
      </c>
      <c r="L26" s="850">
        <v>9</v>
      </c>
      <c r="M26" s="850">
        <v>8</v>
      </c>
      <c r="N26" s="850">
        <v>17</v>
      </c>
      <c r="O26" s="850">
        <v>1</v>
      </c>
      <c r="P26" s="851">
        <v>25</v>
      </c>
      <c r="Q26" s="851">
        <v>21</v>
      </c>
      <c r="R26" s="851">
        <v>46</v>
      </c>
      <c r="S26" s="851">
        <v>3</v>
      </c>
      <c r="T26" s="849"/>
      <c r="U26" s="849"/>
      <c r="V26" s="849"/>
      <c r="W26" s="849"/>
      <c r="X26" s="849"/>
      <c r="Y26" s="849"/>
      <c r="Z26" s="849"/>
      <c r="AA26" s="849"/>
      <c r="AB26" s="849"/>
      <c r="AC26" s="849"/>
      <c r="AD26" s="849"/>
      <c r="AE26" s="849"/>
      <c r="AF26" s="849"/>
      <c r="AG26" s="849"/>
      <c r="AH26" s="849"/>
      <c r="AI26" s="849"/>
    </row>
    <row r="27" spans="1:35" ht="24" customHeight="1" x14ac:dyDescent="0.55000000000000004">
      <c r="A27" s="171">
        <v>19</v>
      </c>
      <c r="B27" s="171">
        <v>53010108</v>
      </c>
      <c r="C27" s="172" t="s">
        <v>250</v>
      </c>
      <c r="D27" s="172">
        <v>9</v>
      </c>
      <c r="E27" s="172">
        <v>12</v>
      </c>
      <c r="F27" s="172">
        <v>21</v>
      </c>
      <c r="G27" s="172">
        <v>1</v>
      </c>
      <c r="H27" s="172">
        <v>5</v>
      </c>
      <c r="I27" s="172">
        <v>9</v>
      </c>
      <c r="J27" s="172">
        <v>14</v>
      </c>
      <c r="K27" s="172">
        <v>1</v>
      </c>
      <c r="L27" s="172">
        <v>10</v>
      </c>
      <c r="M27" s="172">
        <v>6</v>
      </c>
      <c r="N27" s="172">
        <v>16</v>
      </c>
      <c r="O27" s="172">
        <v>1</v>
      </c>
      <c r="P27" s="847">
        <v>24</v>
      </c>
      <c r="Q27" s="847">
        <v>27</v>
      </c>
      <c r="R27" s="847">
        <v>51</v>
      </c>
      <c r="S27" s="847">
        <v>3</v>
      </c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</row>
    <row r="28" spans="1:35" ht="24" customHeight="1" x14ac:dyDescent="0.55000000000000004">
      <c r="A28" s="178">
        <v>20</v>
      </c>
      <c r="B28" s="178">
        <v>53010115</v>
      </c>
      <c r="C28" s="179" t="s">
        <v>255</v>
      </c>
      <c r="D28" s="179">
        <v>17</v>
      </c>
      <c r="E28" s="179">
        <v>5</v>
      </c>
      <c r="F28" s="179">
        <v>22</v>
      </c>
      <c r="G28" s="179">
        <v>1</v>
      </c>
      <c r="H28" s="179">
        <v>12</v>
      </c>
      <c r="I28" s="179">
        <v>14</v>
      </c>
      <c r="J28" s="179">
        <v>26</v>
      </c>
      <c r="K28" s="179">
        <v>1</v>
      </c>
      <c r="L28" s="179">
        <v>19</v>
      </c>
      <c r="M28" s="179">
        <v>7</v>
      </c>
      <c r="N28" s="179">
        <v>26</v>
      </c>
      <c r="O28" s="179">
        <v>1</v>
      </c>
      <c r="P28" s="848">
        <v>48</v>
      </c>
      <c r="Q28" s="848">
        <v>26</v>
      </c>
      <c r="R28" s="848">
        <v>74</v>
      </c>
      <c r="S28" s="848">
        <v>3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</row>
    <row r="29" spans="1:35" ht="24" customHeight="1" x14ac:dyDescent="0.55000000000000004">
      <c r="A29" s="183">
        <v>21</v>
      </c>
      <c r="B29" s="183">
        <v>53010117</v>
      </c>
      <c r="C29" s="184" t="s">
        <v>257</v>
      </c>
      <c r="D29" s="184">
        <v>7</v>
      </c>
      <c r="E29" s="184">
        <v>6</v>
      </c>
      <c r="F29" s="184">
        <v>13</v>
      </c>
      <c r="G29" s="184">
        <v>1</v>
      </c>
      <c r="H29" s="184">
        <v>6</v>
      </c>
      <c r="I29" s="184">
        <v>6</v>
      </c>
      <c r="J29" s="184">
        <v>12</v>
      </c>
      <c r="K29" s="184">
        <v>1</v>
      </c>
      <c r="L29" s="184">
        <v>9</v>
      </c>
      <c r="M29" s="184">
        <v>4</v>
      </c>
      <c r="N29" s="184">
        <v>13</v>
      </c>
      <c r="O29" s="184">
        <v>1</v>
      </c>
      <c r="P29" s="186">
        <v>22</v>
      </c>
      <c r="Q29" s="186">
        <v>16</v>
      </c>
      <c r="R29" s="186">
        <v>38</v>
      </c>
      <c r="S29" s="186">
        <v>3</v>
      </c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</row>
    <row r="30" spans="1:35" ht="24" customHeight="1" x14ac:dyDescent="0.55000000000000004">
      <c r="A30" s="171">
        <v>22</v>
      </c>
      <c r="B30" s="171">
        <v>53010121</v>
      </c>
      <c r="C30" s="172" t="s">
        <v>260</v>
      </c>
      <c r="D30" s="172">
        <v>14</v>
      </c>
      <c r="E30" s="172">
        <v>21</v>
      </c>
      <c r="F30" s="172">
        <v>35</v>
      </c>
      <c r="G30" s="172">
        <v>1</v>
      </c>
      <c r="H30" s="172">
        <v>17</v>
      </c>
      <c r="I30" s="172">
        <v>16</v>
      </c>
      <c r="J30" s="172">
        <v>33</v>
      </c>
      <c r="K30" s="172">
        <v>1</v>
      </c>
      <c r="L30" s="172">
        <v>14</v>
      </c>
      <c r="M30" s="172">
        <v>18</v>
      </c>
      <c r="N30" s="172">
        <v>32</v>
      </c>
      <c r="O30" s="172">
        <v>1</v>
      </c>
      <c r="P30" s="847">
        <v>45</v>
      </c>
      <c r="Q30" s="847">
        <v>55</v>
      </c>
      <c r="R30" s="847">
        <v>100</v>
      </c>
      <c r="S30" s="847">
        <v>3</v>
      </c>
      <c r="T30" s="172">
        <v>13</v>
      </c>
      <c r="U30" s="172">
        <v>14</v>
      </c>
      <c r="V30" s="172">
        <v>27</v>
      </c>
      <c r="W30" s="172">
        <v>2</v>
      </c>
      <c r="X30" s="172">
        <v>12</v>
      </c>
      <c r="Y30" s="172">
        <v>9</v>
      </c>
      <c r="Z30" s="172">
        <v>21</v>
      </c>
      <c r="AA30" s="172">
        <v>2</v>
      </c>
      <c r="AB30" s="172">
        <v>21</v>
      </c>
      <c r="AC30" s="172">
        <v>21</v>
      </c>
      <c r="AD30" s="172">
        <v>42</v>
      </c>
      <c r="AE30" s="172">
        <v>2</v>
      </c>
      <c r="AF30" s="847">
        <v>46</v>
      </c>
      <c r="AG30" s="847">
        <v>44</v>
      </c>
      <c r="AH30" s="847">
        <v>90</v>
      </c>
      <c r="AI30" s="847">
        <v>6</v>
      </c>
    </row>
    <row r="31" spans="1:35" ht="24" customHeight="1" x14ac:dyDescent="0.55000000000000004">
      <c r="A31" s="171">
        <v>23</v>
      </c>
      <c r="B31" s="171">
        <v>53010132</v>
      </c>
      <c r="C31" s="172" t="s">
        <v>27</v>
      </c>
      <c r="D31" s="172">
        <v>13</v>
      </c>
      <c r="E31" s="172">
        <v>5</v>
      </c>
      <c r="F31" s="172">
        <v>18</v>
      </c>
      <c r="G31" s="172">
        <v>1</v>
      </c>
      <c r="H31" s="172">
        <v>11</v>
      </c>
      <c r="I31" s="172">
        <v>8</v>
      </c>
      <c r="J31" s="172">
        <v>19</v>
      </c>
      <c r="K31" s="172">
        <v>1</v>
      </c>
      <c r="L31" s="172">
        <v>5</v>
      </c>
      <c r="M31" s="172">
        <v>4</v>
      </c>
      <c r="N31" s="172">
        <v>9</v>
      </c>
      <c r="O31" s="172">
        <v>1</v>
      </c>
      <c r="P31" s="847">
        <v>29</v>
      </c>
      <c r="Q31" s="847">
        <v>17</v>
      </c>
      <c r="R31" s="847">
        <v>46</v>
      </c>
      <c r="S31" s="847">
        <v>3</v>
      </c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</row>
    <row r="32" spans="1:35" ht="24" customHeight="1" x14ac:dyDescent="0.55000000000000004">
      <c r="A32" s="178">
        <v>24</v>
      </c>
      <c r="B32" s="178">
        <v>53010140</v>
      </c>
      <c r="C32" s="179" t="s">
        <v>273</v>
      </c>
      <c r="D32" s="179">
        <v>6</v>
      </c>
      <c r="E32" s="179">
        <v>5</v>
      </c>
      <c r="F32" s="179">
        <v>11</v>
      </c>
      <c r="G32" s="179">
        <v>1</v>
      </c>
      <c r="H32" s="179">
        <v>9</v>
      </c>
      <c r="I32" s="179">
        <v>11</v>
      </c>
      <c r="J32" s="179">
        <v>20</v>
      </c>
      <c r="K32" s="179">
        <v>1</v>
      </c>
      <c r="L32" s="179">
        <v>12</v>
      </c>
      <c r="M32" s="179">
        <v>10</v>
      </c>
      <c r="N32" s="179">
        <v>22</v>
      </c>
      <c r="O32" s="179">
        <v>1</v>
      </c>
      <c r="P32" s="848">
        <v>27</v>
      </c>
      <c r="Q32" s="848">
        <v>26</v>
      </c>
      <c r="R32" s="848">
        <v>53</v>
      </c>
      <c r="S32" s="848">
        <v>3</v>
      </c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</row>
    <row r="33" spans="1:52" ht="24" customHeight="1" x14ac:dyDescent="0.55000000000000004">
      <c r="A33" s="195"/>
      <c r="B33" s="195"/>
      <c r="C33" s="204" t="s">
        <v>654</v>
      </c>
      <c r="D33" s="147">
        <f>SUM(D26:D32)</f>
        <v>77</v>
      </c>
      <c r="E33" s="147">
        <f t="shared" ref="E33:R33" si="2">SUM(E26:E32)</f>
        <v>60</v>
      </c>
      <c r="F33" s="147">
        <f t="shared" si="2"/>
        <v>137</v>
      </c>
      <c r="G33" s="147">
        <f t="shared" si="2"/>
        <v>7</v>
      </c>
      <c r="H33" s="147">
        <f t="shared" si="2"/>
        <v>65</v>
      </c>
      <c r="I33" s="147">
        <f t="shared" si="2"/>
        <v>71</v>
      </c>
      <c r="J33" s="147">
        <f t="shared" si="2"/>
        <v>136</v>
      </c>
      <c r="K33" s="147">
        <f t="shared" si="2"/>
        <v>7</v>
      </c>
      <c r="L33" s="147">
        <f t="shared" si="2"/>
        <v>78</v>
      </c>
      <c r="M33" s="147">
        <f t="shared" si="2"/>
        <v>57</v>
      </c>
      <c r="N33" s="147">
        <f t="shared" si="2"/>
        <v>135</v>
      </c>
      <c r="O33" s="147">
        <f t="shared" si="2"/>
        <v>7</v>
      </c>
      <c r="P33" s="147">
        <f t="shared" si="2"/>
        <v>220</v>
      </c>
      <c r="Q33" s="147">
        <f t="shared" si="2"/>
        <v>188</v>
      </c>
      <c r="R33" s="147">
        <f t="shared" si="2"/>
        <v>408</v>
      </c>
      <c r="S33" s="147">
        <f>SUM(S26:S32)</f>
        <v>21</v>
      </c>
      <c r="T33" s="147">
        <f t="shared" ref="T33:AI33" si="3">SUM(T26:T32)</f>
        <v>13</v>
      </c>
      <c r="U33" s="147">
        <f t="shared" si="3"/>
        <v>14</v>
      </c>
      <c r="V33" s="147">
        <f t="shared" si="3"/>
        <v>27</v>
      </c>
      <c r="W33" s="147">
        <f t="shared" si="3"/>
        <v>2</v>
      </c>
      <c r="X33" s="147">
        <f t="shared" si="3"/>
        <v>12</v>
      </c>
      <c r="Y33" s="147">
        <f t="shared" si="3"/>
        <v>9</v>
      </c>
      <c r="Z33" s="147">
        <f t="shared" si="3"/>
        <v>21</v>
      </c>
      <c r="AA33" s="147">
        <f t="shared" si="3"/>
        <v>2</v>
      </c>
      <c r="AB33" s="147">
        <f t="shared" si="3"/>
        <v>21</v>
      </c>
      <c r="AC33" s="147">
        <f t="shared" si="3"/>
        <v>21</v>
      </c>
      <c r="AD33" s="147">
        <f t="shared" si="3"/>
        <v>42</v>
      </c>
      <c r="AE33" s="147">
        <f t="shared" si="3"/>
        <v>2</v>
      </c>
      <c r="AF33" s="147">
        <f t="shared" si="3"/>
        <v>46</v>
      </c>
      <c r="AG33" s="147">
        <f t="shared" si="3"/>
        <v>44</v>
      </c>
      <c r="AH33" s="147">
        <f t="shared" si="3"/>
        <v>90</v>
      </c>
      <c r="AI33" s="147">
        <f t="shared" si="3"/>
        <v>6</v>
      </c>
    </row>
    <row r="34" spans="1:52" ht="24" customHeight="1" x14ac:dyDescent="0.55000000000000004">
      <c r="A34" s="165"/>
      <c r="B34" s="165"/>
      <c r="C34" s="151" t="s">
        <v>655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52" ht="24" customHeight="1" x14ac:dyDescent="0.55000000000000004">
      <c r="A35" s="158">
        <v>25</v>
      </c>
      <c r="B35" s="158">
        <v>53010160</v>
      </c>
      <c r="C35" s="159" t="s">
        <v>656</v>
      </c>
      <c r="D35" s="159">
        <v>17</v>
      </c>
      <c r="E35" s="159">
        <v>13</v>
      </c>
      <c r="F35" s="159">
        <v>30</v>
      </c>
      <c r="G35" s="159">
        <v>1</v>
      </c>
      <c r="H35" s="159">
        <v>16</v>
      </c>
      <c r="I35" s="159">
        <v>8</v>
      </c>
      <c r="J35" s="159">
        <v>24</v>
      </c>
      <c r="K35" s="159">
        <v>1</v>
      </c>
      <c r="L35" s="159">
        <v>8</v>
      </c>
      <c r="M35" s="159">
        <v>4</v>
      </c>
      <c r="N35" s="159">
        <v>12</v>
      </c>
      <c r="O35" s="159">
        <v>1</v>
      </c>
      <c r="P35" s="141">
        <v>41</v>
      </c>
      <c r="Q35" s="141">
        <v>25</v>
      </c>
      <c r="R35" s="141">
        <v>66</v>
      </c>
      <c r="S35" s="141">
        <v>3</v>
      </c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</row>
    <row r="36" spans="1:52" ht="24" customHeight="1" x14ac:dyDescent="0.55000000000000004">
      <c r="A36" s="158">
        <v>26</v>
      </c>
      <c r="B36" s="158">
        <v>53010164</v>
      </c>
      <c r="C36" s="159" t="s">
        <v>285</v>
      </c>
      <c r="D36" s="159">
        <v>5</v>
      </c>
      <c r="E36" s="159">
        <v>9</v>
      </c>
      <c r="F36" s="159">
        <v>14</v>
      </c>
      <c r="G36" s="159">
        <v>1</v>
      </c>
      <c r="H36" s="159">
        <v>5</v>
      </c>
      <c r="I36" s="159">
        <v>2</v>
      </c>
      <c r="J36" s="159">
        <v>7</v>
      </c>
      <c r="K36" s="159">
        <v>1</v>
      </c>
      <c r="L36" s="159">
        <v>5</v>
      </c>
      <c r="M36" s="159">
        <v>4</v>
      </c>
      <c r="N36" s="159">
        <v>9</v>
      </c>
      <c r="O36" s="159">
        <v>1</v>
      </c>
      <c r="P36" s="141">
        <v>15</v>
      </c>
      <c r="Q36" s="141">
        <v>15</v>
      </c>
      <c r="R36" s="141">
        <v>30</v>
      </c>
      <c r="S36" s="141">
        <v>3</v>
      </c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</row>
    <row r="37" spans="1:52" ht="24" customHeight="1" x14ac:dyDescent="0.55000000000000004">
      <c r="A37" s="158">
        <v>27</v>
      </c>
      <c r="B37" s="158">
        <v>53010175</v>
      </c>
      <c r="C37" s="159" t="s">
        <v>289</v>
      </c>
      <c r="D37" s="159">
        <v>0</v>
      </c>
      <c r="E37" s="159">
        <v>4</v>
      </c>
      <c r="F37" s="159">
        <v>4</v>
      </c>
      <c r="G37" s="159">
        <v>1</v>
      </c>
      <c r="H37" s="159">
        <v>10</v>
      </c>
      <c r="I37" s="159">
        <v>3</v>
      </c>
      <c r="J37" s="159">
        <v>13</v>
      </c>
      <c r="K37" s="159">
        <v>1</v>
      </c>
      <c r="L37" s="159">
        <v>8</v>
      </c>
      <c r="M37" s="159">
        <v>8</v>
      </c>
      <c r="N37" s="159">
        <v>16</v>
      </c>
      <c r="O37" s="159">
        <v>1</v>
      </c>
      <c r="P37" s="141">
        <v>18</v>
      </c>
      <c r="Q37" s="141">
        <v>15</v>
      </c>
      <c r="R37" s="141">
        <v>33</v>
      </c>
      <c r="S37" s="141">
        <v>3</v>
      </c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</row>
    <row r="38" spans="1:52" ht="24" customHeight="1" x14ac:dyDescent="0.55000000000000004">
      <c r="A38" s="162">
        <v>28</v>
      </c>
      <c r="B38" s="160">
        <v>53010176</v>
      </c>
      <c r="C38" s="161" t="s">
        <v>290</v>
      </c>
      <c r="D38" s="161">
        <v>5</v>
      </c>
      <c r="E38" s="161">
        <v>5</v>
      </c>
      <c r="F38" s="161">
        <v>10</v>
      </c>
      <c r="G38" s="161">
        <v>1</v>
      </c>
      <c r="H38" s="161">
        <v>8</v>
      </c>
      <c r="I38" s="161">
        <v>12</v>
      </c>
      <c r="J38" s="161">
        <v>20</v>
      </c>
      <c r="K38" s="161">
        <v>1</v>
      </c>
      <c r="L38" s="161">
        <v>4</v>
      </c>
      <c r="M38" s="161">
        <v>8</v>
      </c>
      <c r="N38" s="161">
        <v>12</v>
      </c>
      <c r="O38" s="161">
        <v>1</v>
      </c>
      <c r="P38" s="152">
        <v>17</v>
      </c>
      <c r="Q38" s="152">
        <v>25</v>
      </c>
      <c r="R38" s="152">
        <v>42</v>
      </c>
      <c r="S38" s="152">
        <v>3</v>
      </c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</row>
    <row r="39" spans="1:52" ht="24" customHeight="1" x14ac:dyDescent="0.55000000000000004">
      <c r="A39" s="155"/>
      <c r="B39" s="195"/>
      <c r="C39" s="204" t="s">
        <v>657</v>
      </c>
      <c r="D39" s="147">
        <f>SUM(D35:D38)</f>
        <v>27</v>
      </c>
      <c r="E39" s="147">
        <f t="shared" ref="E39:S39" si="4">SUM(E35:E38)</f>
        <v>31</v>
      </c>
      <c r="F39" s="147">
        <f t="shared" si="4"/>
        <v>58</v>
      </c>
      <c r="G39" s="147">
        <f t="shared" si="4"/>
        <v>4</v>
      </c>
      <c r="H39" s="147">
        <f t="shared" si="4"/>
        <v>39</v>
      </c>
      <c r="I39" s="147">
        <f t="shared" si="4"/>
        <v>25</v>
      </c>
      <c r="J39" s="147">
        <f t="shared" si="4"/>
        <v>64</v>
      </c>
      <c r="K39" s="147">
        <f t="shared" si="4"/>
        <v>4</v>
      </c>
      <c r="L39" s="147">
        <f t="shared" si="4"/>
        <v>25</v>
      </c>
      <c r="M39" s="147">
        <f t="shared" si="4"/>
        <v>24</v>
      </c>
      <c r="N39" s="147">
        <f t="shared" si="4"/>
        <v>49</v>
      </c>
      <c r="O39" s="147">
        <f t="shared" si="4"/>
        <v>4</v>
      </c>
      <c r="P39" s="147">
        <f t="shared" si="4"/>
        <v>91</v>
      </c>
      <c r="Q39" s="147">
        <f t="shared" si="4"/>
        <v>80</v>
      </c>
      <c r="R39" s="147">
        <f t="shared" si="4"/>
        <v>171</v>
      </c>
      <c r="S39" s="147">
        <f t="shared" si="4"/>
        <v>12</v>
      </c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</row>
    <row r="40" spans="1:52" ht="24" customHeight="1" x14ac:dyDescent="0.55000000000000004">
      <c r="A40" s="196"/>
      <c r="B40" s="196"/>
      <c r="C40" s="197" t="s">
        <v>658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</row>
    <row r="41" spans="1:52" ht="24" customHeight="1" x14ac:dyDescent="0.55000000000000004">
      <c r="A41" s="198">
        <v>29</v>
      </c>
      <c r="B41" s="198">
        <v>53010178</v>
      </c>
      <c r="C41" s="199" t="s">
        <v>291</v>
      </c>
      <c r="D41" s="199">
        <v>20</v>
      </c>
      <c r="E41" s="199">
        <v>6</v>
      </c>
      <c r="F41" s="199">
        <v>26</v>
      </c>
      <c r="G41" s="199">
        <v>1</v>
      </c>
      <c r="H41" s="199">
        <v>22</v>
      </c>
      <c r="I41" s="199">
        <v>16</v>
      </c>
      <c r="J41" s="199">
        <v>38</v>
      </c>
      <c r="K41" s="199">
        <v>2</v>
      </c>
      <c r="L41" s="199">
        <v>8</v>
      </c>
      <c r="M41" s="199">
        <v>12</v>
      </c>
      <c r="N41" s="199">
        <v>20</v>
      </c>
      <c r="O41" s="199">
        <v>1</v>
      </c>
      <c r="P41" s="200">
        <v>50</v>
      </c>
      <c r="Q41" s="200">
        <v>34</v>
      </c>
      <c r="R41" s="200">
        <v>84</v>
      </c>
      <c r="S41" s="200">
        <v>4</v>
      </c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</row>
    <row r="42" spans="1:52" ht="24" customHeight="1" x14ac:dyDescent="0.55000000000000004">
      <c r="A42" s="198">
        <v>30</v>
      </c>
      <c r="B42" s="198">
        <v>53010182</v>
      </c>
      <c r="C42" s="199" t="s">
        <v>292</v>
      </c>
      <c r="D42" s="199">
        <v>2</v>
      </c>
      <c r="E42" s="199">
        <v>2</v>
      </c>
      <c r="F42" s="199">
        <v>4</v>
      </c>
      <c r="G42" s="199">
        <v>1</v>
      </c>
      <c r="H42" s="199">
        <v>0</v>
      </c>
      <c r="I42" s="199">
        <v>1</v>
      </c>
      <c r="J42" s="199">
        <v>1</v>
      </c>
      <c r="K42" s="199">
        <v>1</v>
      </c>
      <c r="L42" s="199">
        <v>7</v>
      </c>
      <c r="M42" s="199">
        <v>7</v>
      </c>
      <c r="N42" s="199">
        <v>14</v>
      </c>
      <c r="O42" s="199">
        <v>1</v>
      </c>
      <c r="P42" s="200">
        <v>9</v>
      </c>
      <c r="Q42" s="200">
        <v>10</v>
      </c>
      <c r="R42" s="200">
        <v>19</v>
      </c>
      <c r="S42" s="200">
        <v>3</v>
      </c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</row>
    <row r="43" spans="1:52" ht="24" customHeight="1" x14ac:dyDescent="0.55000000000000004">
      <c r="A43" s="198">
        <v>31</v>
      </c>
      <c r="B43" s="198">
        <v>53010186</v>
      </c>
      <c r="C43" s="199" t="s">
        <v>295</v>
      </c>
      <c r="D43" s="199">
        <v>6</v>
      </c>
      <c r="E43" s="199">
        <v>3</v>
      </c>
      <c r="F43" s="199">
        <v>9</v>
      </c>
      <c r="G43" s="199">
        <v>1</v>
      </c>
      <c r="H43" s="199">
        <v>4</v>
      </c>
      <c r="I43" s="199">
        <v>5</v>
      </c>
      <c r="J43" s="199">
        <v>9</v>
      </c>
      <c r="K43" s="199">
        <v>1</v>
      </c>
      <c r="L43" s="199">
        <v>0</v>
      </c>
      <c r="M43" s="199">
        <v>6</v>
      </c>
      <c r="N43" s="199">
        <v>6</v>
      </c>
      <c r="O43" s="199">
        <v>1</v>
      </c>
      <c r="P43" s="200">
        <v>10</v>
      </c>
      <c r="Q43" s="200">
        <v>14</v>
      </c>
      <c r="R43" s="200">
        <v>24</v>
      </c>
      <c r="S43" s="200">
        <v>3</v>
      </c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</row>
    <row r="44" spans="1:52" ht="24" customHeight="1" x14ac:dyDescent="0.55000000000000004">
      <c r="A44" s="198">
        <v>32</v>
      </c>
      <c r="B44" s="198">
        <v>53010191</v>
      </c>
      <c r="C44" s="199" t="s">
        <v>297</v>
      </c>
      <c r="D44" s="199">
        <v>4</v>
      </c>
      <c r="E44" s="199">
        <v>6</v>
      </c>
      <c r="F44" s="199">
        <v>10</v>
      </c>
      <c r="G44" s="199">
        <v>1</v>
      </c>
      <c r="H44" s="199">
        <v>2</v>
      </c>
      <c r="I44" s="199">
        <v>4</v>
      </c>
      <c r="J44" s="199">
        <v>6</v>
      </c>
      <c r="K44" s="199">
        <v>1</v>
      </c>
      <c r="L44" s="199">
        <v>3</v>
      </c>
      <c r="M44" s="199">
        <v>3</v>
      </c>
      <c r="N44" s="199">
        <v>6</v>
      </c>
      <c r="O44" s="199">
        <v>1</v>
      </c>
      <c r="P44" s="200">
        <v>9</v>
      </c>
      <c r="Q44" s="200">
        <v>13</v>
      </c>
      <c r="R44" s="200">
        <v>22</v>
      </c>
      <c r="S44" s="200">
        <v>3</v>
      </c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</row>
    <row r="45" spans="1:52" ht="24" customHeight="1" x14ac:dyDescent="0.55000000000000004">
      <c r="A45" s="198">
        <v>33</v>
      </c>
      <c r="B45" s="198">
        <v>53010194</v>
      </c>
      <c r="C45" s="199" t="s">
        <v>299</v>
      </c>
      <c r="D45" s="199">
        <v>9</v>
      </c>
      <c r="E45" s="199">
        <v>4</v>
      </c>
      <c r="F45" s="199">
        <v>13</v>
      </c>
      <c r="G45" s="199">
        <v>1</v>
      </c>
      <c r="H45" s="199">
        <v>12</v>
      </c>
      <c r="I45" s="199">
        <v>6</v>
      </c>
      <c r="J45" s="199">
        <v>18</v>
      </c>
      <c r="K45" s="199">
        <v>1</v>
      </c>
      <c r="L45" s="199">
        <v>5</v>
      </c>
      <c r="M45" s="199">
        <v>3</v>
      </c>
      <c r="N45" s="199">
        <v>8</v>
      </c>
      <c r="O45" s="199">
        <v>1</v>
      </c>
      <c r="P45" s="200">
        <v>26</v>
      </c>
      <c r="Q45" s="200">
        <v>13</v>
      </c>
      <c r="R45" s="200">
        <v>39</v>
      </c>
      <c r="S45" s="200">
        <v>3</v>
      </c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</row>
    <row r="46" spans="1:52" ht="24" customHeight="1" x14ac:dyDescent="0.55000000000000004">
      <c r="A46" s="198">
        <v>34</v>
      </c>
      <c r="B46" s="198">
        <v>53010195</v>
      </c>
      <c r="C46" s="199" t="s">
        <v>300</v>
      </c>
      <c r="D46" s="199">
        <v>5</v>
      </c>
      <c r="E46" s="199">
        <v>9</v>
      </c>
      <c r="F46" s="199">
        <v>14</v>
      </c>
      <c r="G46" s="199">
        <v>1</v>
      </c>
      <c r="H46" s="199">
        <v>9</v>
      </c>
      <c r="I46" s="199">
        <v>1</v>
      </c>
      <c r="J46" s="199">
        <v>10</v>
      </c>
      <c r="K46" s="199">
        <v>1</v>
      </c>
      <c r="L46" s="199">
        <v>11</v>
      </c>
      <c r="M46" s="199">
        <v>5</v>
      </c>
      <c r="N46" s="199">
        <v>16</v>
      </c>
      <c r="O46" s="199">
        <v>1</v>
      </c>
      <c r="P46" s="200">
        <v>25</v>
      </c>
      <c r="Q46" s="200">
        <v>15</v>
      </c>
      <c r="R46" s="200">
        <v>40</v>
      </c>
      <c r="S46" s="200">
        <v>3</v>
      </c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</row>
    <row r="47" spans="1:52" ht="24" customHeight="1" x14ac:dyDescent="0.55000000000000004">
      <c r="A47" s="201">
        <v>35</v>
      </c>
      <c r="B47" s="201">
        <v>53010196</v>
      </c>
      <c r="C47" s="202" t="s">
        <v>301</v>
      </c>
      <c r="D47" s="202">
        <v>9</v>
      </c>
      <c r="E47" s="202">
        <v>5</v>
      </c>
      <c r="F47" s="202">
        <v>14</v>
      </c>
      <c r="G47" s="202">
        <v>1</v>
      </c>
      <c r="H47" s="202">
        <v>8</v>
      </c>
      <c r="I47" s="202">
        <v>3</v>
      </c>
      <c r="J47" s="202">
        <v>11</v>
      </c>
      <c r="K47" s="202">
        <v>1</v>
      </c>
      <c r="L47" s="202">
        <v>6</v>
      </c>
      <c r="M47" s="202">
        <v>6</v>
      </c>
      <c r="N47" s="202">
        <v>12</v>
      </c>
      <c r="O47" s="202">
        <v>1</v>
      </c>
      <c r="P47" s="203">
        <v>23</v>
      </c>
      <c r="Q47" s="203">
        <v>14</v>
      </c>
      <c r="R47" s="203">
        <v>37</v>
      </c>
      <c r="S47" s="203">
        <v>3</v>
      </c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</row>
    <row r="48" spans="1:52" s="190" customFormat="1" ht="24" customHeight="1" x14ac:dyDescent="0.55000000000000004">
      <c r="A48" s="195"/>
      <c r="B48" s="195"/>
      <c r="C48" s="204" t="s">
        <v>659</v>
      </c>
      <c r="D48" s="206">
        <f>SUM(D41:D47)</f>
        <v>55</v>
      </c>
      <c r="E48" s="206">
        <f t="shared" ref="E48:S48" si="5">SUM(E41:E47)</f>
        <v>35</v>
      </c>
      <c r="F48" s="206">
        <f t="shared" si="5"/>
        <v>90</v>
      </c>
      <c r="G48" s="206">
        <f t="shared" si="5"/>
        <v>7</v>
      </c>
      <c r="H48" s="206">
        <f t="shared" si="5"/>
        <v>57</v>
      </c>
      <c r="I48" s="206">
        <f t="shared" si="5"/>
        <v>36</v>
      </c>
      <c r="J48" s="206">
        <f t="shared" si="5"/>
        <v>93</v>
      </c>
      <c r="K48" s="206">
        <f t="shared" si="5"/>
        <v>8</v>
      </c>
      <c r="L48" s="206">
        <f t="shared" si="5"/>
        <v>40</v>
      </c>
      <c r="M48" s="206">
        <f t="shared" si="5"/>
        <v>42</v>
      </c>
      <c r="N48" s="206">
        <f t="shared" si="5"/>
        <v>82</v>
      </c>
      <c r="O48" s="206">
        <f t="shared" si="5"/>
        <v>7</v>
      </c>
      <c r="P48" s="206">
        <f t="shared" si="5"/>
        <v>152</v>
      </c>
      <c r="Q48" s="206">
        <f t="shared" si="5"/>
        <v>113</v>
      </c>
      <c r="R48" s="206">
        <f t="shared" si="5"/>
        <v>265</v>
      </c>
      <c r="S48" s="206">
        <f t="shared" si="5"/>
        <v>22</v>
      </c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</row>
    <row r="49" spans="1:52" s="846" customFormat="1" ht="24" customHeight="1" x14ac:dyDescent="0.55000000000000004">
      <c r="A49" s="843"/>
      <c r="B49" s="843"/>
      <c r="C49" s="844" t="s">
        <v>303</v>
      </c>
      <c r="D49" s="844">
        <f>D48+D39+D33+D24+D16</f>
        <v>338</v>
      </c>
      <c r="E49" s="844">
        <f t="shared" ref="E49:AI49" si="6">E48+E39+E33+E24+E16</f>
        <v>249</v>
      </c>
      <c r="F49" s="844">
        <f t="shared" si="6"/>
        <v>587</v>
      </c>
      <c r="G49" s="844">
        <f t="shared" si="6"/>
        <v>38</v>
      </c>
      <c r="H49" s="844">
        <f t="shared" si="6"/>
        <v>363</v>
      </c>
      <c r="I49" s="844">
        <f t="shared" si="6"/>
        <v>252</v>
      </c>
      <c r="J49" s="844">
        <f t="shared" si="6"/>
        <v>615</v>
      </c>
      <c r="K49" s="844">
        <f t="shared" si="6"/>
        <v>38</v>
      </c>
      <c r="L49" s="844">
        <f t="shared" si="6"/>
        <v>300</v>
      </c>
      <c r="M49" s="844">
        <f t="shared" si="6"/>
        <v>242</v>
      </c>
      <c r="N49" s="844">
        <f t="shared" si="6"/>
        <v>542</v>
      </c>
      <c r="O49" s="844">
        <f t="shared" si="6"/>
        <v>36</v>
      </c>
      <c r="P49" s="844">
        <f t="shared" si="6"/>
        <v>1001</v>
      </c>
      <c r="Q49" s="844">
        <f t="shared" si="6"/>
        <v>743</v>
      </c>
      <c r="R49" s="844">
        <f t="shared" si="6"/>
        <v>1744</v>
      </c>
      <c r="S49" s="844">
        <f t="shared" si="6"/>
        <v>112</v>
      </c>
      <c r="T49" s="844">
        <f t="shared" si="6"/>
        <v>13</v>
      </c>
      <c r="U49" s="844">
        <f t="shared" si="6"/>
        <v>14</v>
      </c>
      <c r="V49" s="844">
        <f t="shared" si="6"/>
        <v>27</v>
      </c>
      <c r="W49" s="844">
        <f t="shared" si="6"/>
        <v>2</v>
      </c>
      <c r="X49" s="844">
        <f t="shared" si="6"/>
        <v>12</v>
      </c>
      <c r="Y49" s="844">
        <f t="shared" si="6"/>
        <v>9</v>
      </c>
      <c r="Z49" s="844">
        <f t="shared" si="6"/>
        <v>21</v>
      </c>
      <c r="AA49" s="844">
        <f t="shared" si="6"/>
        <v>2</v>
      </c>
      <c r="AB49" s="844">
        <f t="shared" si="6"/>
        <v>21</v>
      </c>
      <c r="AC49" s="844">
        <f t="shared" si="6"/>
        <v>21</v>
      </c>
      <c r="AD49" s="844">
        <f t="shared" si="6"/>
        <v>42</v>
      </c>
      <c r="AE49" s="844">
        <f t="shared" si="6"/>
        <v>2</v>
      </c>
      <c r="AF49" s="844">
        <f t="shared" si="6"/>
        <v>46</v>
      </c>
      <c r="AG49" s="844">
        <f t="shared" si="6"/>
        <v>44</v>
      </c>
      <c r="AH49" s="844">
        <f t="shared" si="6"/>
        <v>90</v>
      </c>
      <c r="AI49" s="844">
        <f t="shared" si="6"/>
        <v>6</v>
      </c>
      <c r="AJ49" s="845"/>
      <c r="AK49" s="845"/>
      <c r="AL49" s="845"/>
      <c r="AM49" s="845"/>
      <c r="AN49" s="845"/>
      <c r="AO49" s="845"/>
      <c r="AP49" s="845"/>
      <c r="AQ49" s="845"/>
      <c r="AR49" s="845"/>
      <c r="AS49" s="845"/>
      <c r="AT49" s="845"/>
      <c r="AU49" s="845"/>
      <c r="AV49" s="845"/>
      <c r="AW49" s="845"/>
      <c r="AX49" s="845"/>
      <c r="AY49" s="845"/>
      <c r="AZ49" s="845"/>
    </row>
  </sheetData>
  <mergeCells count="2">
    <mergeCell ref="A2:A3"/>
    <mergeCell ref="C2:C3"/>
  </mergeCells>
  <pageMargins left="0.78740157480314965" right="0.19685039370078741" top="0.78740157480314965" bottom="0.39370078740157483" header="0.31496062992125984" footer="0.31496062992125984"/>
  <pageSetup paperSize="9" scale="80" orientation="landscape" horizontalDpi="4294967294" r:id="rId1"/>
  <headerFooter>
    <oddHeader>&amp;R35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Layout" topLeftCell="A18" zoomScaleNormal="100" workbookViewId="0">
      <selection activeCell="G28" sqref="G28"/>
    </sheetView>
  </sheetViews>
  <sheetFormatPr defaultColWidth="9" defaultRowHeight="23.25" customHeight="1" x14ac:dyDescent="0.55000000000000004"/>
  <cols>
    <col min="1" max="1" width="6" style="857" customWidth="1"/>
    <col min="2" max="2" width="7.75" style="857" customWidth="1"/>
    <col min="3" max="11" width="9" style="857"/>
    <col min="12" max="12" width="29.625" style="857" customWidth="1"/>
    <col min="13" max="13" width="9" style="862"/>
    <col min="14" max="16384" width="9" style="857"/>
  </cols>
  <sheetData>
    <row r="1" spans="1:15" s="630" customFormat="1" ht="36" x14ac:dyDescent="0.55000000000000004">
      <c r="B1" s="403" t="s">
        <v>161</v>
      </c>
      <c r="C1" s="631"/>
      <c r="D1" s="631"/>
      <c r="E1" s="631"/>
      <c r="F1" s="632"/>
      <c r="G1" s="632"/>
      <c r="H1" s="632"/>
      <c r="I1" s="632"/>
      <c r="J1" s="632"/>
      <c r="K1" s="632"/>
      <c r="L1" s="632"/>
      <c r="M1" s="633"/>
      <c r="N1" s="634"/>
      <c r="O1" s="634"/>
    </row>
    <row r="2" spans="1:15" s="635" customFormat="1" ht="22.5" customHeight="1" x14ac:dyDescent="0.55000000000000004">
      <c r="M2" s="636" t="s">
        <v>162</v>
      </c>
    </row>
    <row r="3" spans="1:15" s="635" customFormat="1" ht="21.75" customHeight="1" x14ac:dyDescent="0.55000000000000004">
      <c r="B3" s="630" t="s">
        <v>163</v>
      </c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7"/>
    </row>
    <row r="4" spans="1:15" s="635" customFormat="1" ht="21.75" customHeight="1" x14ac:dyDescent="0.55000000000000004">
      <c r="B4" s="630" t="s">
        <v>161</v>
      </c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7"/>
    </row>
    <row r="5" spans="1:15" s="635" customFormat="1" ht="21.75" customHeight="1" x14ac:dyDescent="0.55000000000000004">
      <c r="B5" s="630" t="s">
        <v>547</v>
      </c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7" t="s">
        <v>897</v>
      </c>
    </row>
    <row r="6" spans="1:15" s="635" customFormat="1" ht="21.75" customHeight="1" x14ac:dyDescent="0.55000000000000004">
      <c r="A6" s="638"/>
      <c r="B6" s="855" t="s">
        <v>468</v>
      </c>
      <c r="C6" s="630"/>
      <c r="D6" s="630"/>
      <c r="E6" s="630"/>
      <c r="F6" s="630"/>
      <c r="G6" s="630"/>
      <c r="H6" s="630"/>
      <c r="I6" s="630"/>
      <c r="J6" s="630"/>
      <c r="K6" s="630"/>
      <c r="L6" s="630"/>
      <c r="M6" s="856" t="s">
        <v>136</v>
      </c>
    </row>
    <row r="7" spans="1:15" ht="21.75" customHeight="1" x14ac:dyDescent="0.55000000000000004">
      <c r="B7" s="858" t="s">
        <v>507</v>
      </c>
      <c r="M7" s="637" t="s">
        <v>123</v>
      </c>
    </row>
    <row r="8" spans="1:15" ht="21.75" customHeight="1" x14ac:dyDescent="0.55000000000000004">
      <c r="B8" s="859" t="s">
        <v>560</v>
      </c>
      <c r="M8" s="856" t="s">
        <v>120</v>
      </c>
    </row>
    <row r="9" spans="1:15" ht="21.75" hidden="1" customHeight="1" x14ac:dyDescent="0.55000000000000004">
      <c r="B9" s="859" t="s">
        <v>762</v>
      </c>
      <c r="M9" s="637" t="s">
        <v>132</v>
      </c>
    </row>
    <row r="10" spans="1:15" ht="21.75" hidden="1" customHeight="1" x14ac:dyDescent="0.55000000000000004">
      <c r="B10" s="859" t="s">
        <v>781</v>
      </c>
      <c r="M10" s="637" t="s">
        <v>898</v>
      </c>
    </row>
    <row r="11" spans="1:15" ht="21.75" hidden="1" customHeight="1" x14ac:dyDescent="0.55000000000000004">
      <c r="B11" s="860" t="s">
        <v>900</v>
      </c>
      <c r="M11" s="856" t="s">
        <v>899</v>
      </c>
    </row>
    <row r="12" spans="1:15" ht="21.75" customHeight="1" x14ac:dyDescent="0.55000000000000004">
      <c r="B12" s="861" t="s">
        <v>901</v>
      </c>
      <c r="M12" s="637" t="s">
        <v>132</v>
      </c>
    </row>
    <row r="13" spans="1:15" ht="21.75" customHeight="1" x14ac:dyDescent="0.55000000000000004">
      <c r="B13" s="860" t="s">
        <v>905</v>
      </c>
      <c r="M13" s="856" t="s">
        <v>159</v>
      </c>
    </row>
    <row r="14" spans="1:15" ht="21.75" customHeight="1" x14ac:dyDescent="0.55000000000000004">
      <c r="B14" s="860" t="s">
        <v>906</v>
      </c>
      <c r="M14" s="856" t="s">
        <v>126</v>
      </c>
    </row>
    <row r="15" spans="1:15" ht="21.75" customHeight="1" x14ac:dyDescent="0.55000000000000004">
      <c r="B15" s="860" t="s">
        <v>904</v>
      </c>
      <c r="M15" s="637" t="s">
        <v>899</v>
      </c>
    </row>
    <row r="16" spans="1:15" ht="21.75" customHeight="1" x14ac:dyDescent="0.55000000000000004">
      <c r="B16" s="860" t="s">
        <v>907</v>
      </c>
      <c r="M16" s="637" t="s">
        <v>352</v>
      </c>
    </row>
    <row r="17" spans="2:13" ht="21.75" customHeight="1" x14ac:dyDescent="0.55000000000000004">
      <c r="B17" s="860" t="s">
        <v>908</v>
      </c>
      <c r="M17" s="856" t="s">
        <v>170</v>
      </c>
    </row>
    <row r="18" spans="2:13" ht="21.75" customHeight="1" x14ac:dyDescent="0.55000000000000004">
      <c r="B18" s="857" t="s">
        <v>916</v>
      </c>
      <c r="M18" s="856" t="s">
        <v>910</v>
      </c>
    </row>
    <row r="19" spans="2:13" ht="21.75" customHeight="1" x14ac:dyDescent="0.55000000000000004">
      <c r="B19" s="860" t="s">
        <v>913</v>
      </c>
      <c r="M19" s="856" t="s">
        <v>647</v>
      </c>
    </row>
    <row r="20" spans="2:13" ht="21.75" customHeight="1" x14ac:dyDescent="0.55000000000000004">
      <c r="B20" s="860" t="s">
        <v>917</v>
      </c>
      <c r="M20" s="856" t="s">
        <v>648</v>
      </c>
    </row>
    <row r="21" spans="2:13" ht="21.75" customHeight="1" x14ac:dyDescent="0.55000000000000004">
      <c r="B21" s="860" t="s">
        <v>915</v>
      </c>
      <c r="M21" s="856" t="s">
        <v>918</v>
      </c>
    </row>
    <row r="22" spans="2:13" ht="21.75" customHeight="1" x14ac:dyDescent="0.55000000000000004">
      <c r="B22" s="860" t="s">
        <v>919</v>
      </c>
      <c r="M22" s="856" t="s">
        <v>921</v>
      </c>
    </row>
    <row r="23" spans="2:13" ht="21.75" customHeight="1" x14ac:dyDescent="0.55000000000000004">
      <c r="B23" s="860" t="s">
        <v>922</v>
      </c>
      <c r="M23" s="856" t="s">
        <v>923</v>
      </c>
    </row>
    <row r="24" spans="2:13" ht="21.75" customHeight="1" x14ac:dyDescent="0.55000000000000004">
      <c r="B24" s="860" t="s">
        <v>924</v>
      </c>
      <c r="M24" s="856" t="s">
        <v>926</v>
      </c>
    </row>
    <row r="25" spans="2:13" ht="21.75" customHeight="1" x14ac:dyDescent="0.55000000000000004">
      <c r="B25" s="860" t="s">
        <v>932</v>
      </c>
      <c r="M25" s="856" t="s">
        <v>929</v>
      </c>
    </row>
    <row r="26" spans="2:13" ht="21.75" customHeight="1" x14ac:dyDescent="0.55000000000000004">
      <c r="B26" s="860" t="s">
        <v>931</v>
      </c>
      <c r="M26" s="856" t="s">
        <v>930</v>
      </c>
    </row>
    <row r="27" spans="2:13" ht="21.75" customHeight="1" x14ac:dyDescent="0.55000000000000004">
      <c r="B27" s="860" t="s">
        <v>934</v>
      </c>
      <c r="M27" s="856" t="s">
        <v>935</v>
      </c>
    </row>
    <row r="28" spans="2:13" ht="21.75" customHeight="1" x14ac:dyDescent="0.55000000000000004">
      <c r="B28" s="857" t="s">
        <v>164</v>
      </c>
      <c r="M28" s="856" t="s">
        <v>936</v>
      </c>
    </row>
    <row r="29" spans="2:13" ht="21.75" customHeight="1" x14ac:dyDescent="0.55000000000000004">
      <c r="B29" s="279"/>
    </row>
    <row r="30" spans="2:13" ht="21.75" customHeight="1" x14ac:dyDescent="0.55000000000000004"/>
    <row r="31" spans="2:13" ht="21.75" customHeight="1" x14ac:dyDescent="0.55000000000000004">
      <c r="M31" s="856"/>
    </row>
  </sheetData>
  <pageMargins left="0.59055118110236227" right="0.19685039370078741" top="0.69930555555555551" bottom="0.19685039370078741" header="0.6" footer="0.51181102362204722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Layout" topLeftCell="A25" zoomScaleNormal="100" workbookViewId="0">
      <selection activeCell="F28" sqref="F28"/>
    </sheetView>
  </sheetViews>
  <sheetFormatPr defaultColWidth="9" defaultRowHeight="24" x14ac:dyDescent="0.55000000000000004"/>
  <cols>
    <col min="1" max="1" width="5.875" style="453" customWidth="1"/>
    <col min="2" max="2" width="14.75" style="453" customWidth="1"/>
    <col min="3" max="3" width="35.75" style="407" customWidth="1"/>
    <col min="4" max="7" width="11.875" style="407" customWidth="1"/>
    <col min="8" max="8" width="14.625" style="407" customWidth="1"/>
    <col min="9" max="9" width="12.125" style="407" customWidth="1"/>
    <col min="10" max="11" width="11.875" style="407" customWidth="1"/>
    <col min="12" max="16384" width="9" style="407"/>
  </cols>
  <sheetData>
    <row r="1" spans="1:9" x14ac:dyDescent="0.55000000000000004">
      <c r="A1" s="942" t="s">
        <v>927</v>
      </c>
      <c r="B1" s="942"/>
      <c r="C1" s="942"/>
      <c r="D1" s="942"/>
      <c r="E1" s="942"/>
      <c r="F1" s="942"/>
      <c r="G1" s="942"/>
      <c r="H1" s="942"/>
      <c r="I1" s="942"/>
    </row>
    <row r="2" spans="1:9" x14ac:dyDescent="0.55000000000000004">
      <c r="A2" s="941" t="s">
        <v>41</v>
      </c>
      <c r="B2" s="446" t="s">
        <v>110</v>
      </c>
      <c r="C2" s="941" t="s">
        <v>1</v>
      </c>
      <c r="D2" s="129" t="s">
        <v>555</v>
      </c>
      <c r="E2" s="129"/>
      <c r="F2" s="129"/>
      <c r="G2" s="129"/>
      <c r="H2" s="195" t="s">
        <v>179</v>
      </c>
      <c r="I2" s="941" t="s">
        <v>57</v>
      </c>
    </row>
    <row r="3" spans="1:9" x14ac:dyDescent="0.55000000000000004">
      <c r="A3" s="941"/>
      <c r="B3" s="447" t="s">
        <v>105</v>
      </c>
      <c r="C3" s="941"/>
      <c r="D3" s="131" t="s">
        <v>70</v>
      </c>
      <c r="E3" s="131" t="s">
        <v>71</v>
      </c>
      <c r="F3" s="131" t="s">
        <v>44</v>
      </c>
      <c r="G3" s="131" t="s">
        <v>106</v>
      </c>
      <c r="H3" s="131" t="s">
        <v>160</v>
      </c>
      <c r="I3" s="941"/>
    </row>
    <row r="4" spans="1:9" hidden="1" x14ac:dyDescent="0.55000000000000004">
      <c r="A4" s="195"/>
      <c r="B4" s="448"/>
      <c r="C4" s="193" t="s">
        <v>665</v>
      </c>
      <c r="D4" s="131"/>
      <c r="E4" s="131"/>
      <c r="F4" s="131"/>
      <c r="G4" s="131"/>
      <c r="H4" s="449"/>
      <c r="I4" s="450"/>
    </row>
    <row r="5" spans="1:9" hidden="1" x14ac:dyDescent="0.55000000000000004">
      <c r="A5" s="195">
        <v>1</v>
      </c>
      <c r="B5" s="195">
        <v>53010046</v>
      </c>
      <c r="C5" s="204" t="s">
        <v>766</v>
      </c>
      <c r="D5" s="195">
        <v>0</v>
      </c>
      <c r="E5" s="195">
        <v>0</v>
      </c>
      <c r="F5" s="195">
        <v>0</v>
      </c>
      <c r="G5" s="195">
        <v>0</v>
      </c>
      <c r="H5" s="449" t="s">
        <v>314</v>
      </c>
      <c r="I5" s="449" t="s">
        <v>640</v>
      </c>
    </row>
    <row r="6" spans="1:9" hidden="1" x14ac:dyDescent="0.55000000000000004">
      <c r="A6" s="195">
        <v>2</v>
      </c>
      <c r="B6" s="195">
        <v>53010046</v>
      </c>
      <c r="C6" s="204" t="s">
        <v>767</v>
      </c>
      <c r="D6" s="195">
        <v>0</v>
      </c>
      <c r="E6" s="195">
        <v>0</v>
      </c>
      <c r="F6" s="195">
        <v>0</v>
      </c>
      <c r="G6" s="195">
        <v>0</v>
      </c>
      <c r="H6" s="449" t="s">
        <v>314</v>
      </c>
      <c r="I6" s="449" t="s">
        <v>640</v>
      </c>
    </row>
    <row r="7" spans="1:9" x14ac:dyDescent="0.55000000000000004">
      <c r="A7" s="451"/>
      <c r="B7" s="943" t="s">
        <v>787</v>
      </c>
      <c r="C7" s="944"/>
      <c r="D7" s="944"/>
      <c r="E7" s="944"/>
      <c r="F7" s="944"/>
      <c r="G7" s="944"/>
      <c r="H7" s="944"/>
      <c r="I7" s="945"/>
    </row>
    <row r="8" spans="1:9" x14ac:dyDescent="0.55000000000000004">
      <c r="A8" s="451">
        <v>1</v>
      </c>
      <c r="B8" s="451">
        <v>53010072</v>
      </c>
      <c r="C8" s="452" t="s">
        <v>220</v>
      </c>
      <c r="D8" s="451">
        <v>4</v>
      </c>
      <c r="E8" s="451">
        <v>2</v>
      </c>
      <c r="F8" s="451">
        <v>6</v>
      </c>
      <c r="G8" s="451">
        <v>2</v>
      </c>
      <c r="H8" s="450" t="s">
        <v>75</v>
      </c>
      <c r="I8" s="452"/>
    </row>
    <row r="9" spans="1:9" x14ac:dyDescent="0.55000000000000004">
      <c r="A9" s="451">
        <v>2</v>
      </c>
      <c r="B9" s="451">
        <v>53010038</v>
      </c>
      <c r="C9" s="452" t="s">
        <v>202</v>
      </c>
      <c r="D9" s="451">
        <v>3</v>
      </c>
      <c r="E9" s="451">
        <v>4</v>
      </c>
      <c r="F9" s="451">
        <v>7</v>
      </c>
      <c r="G9" s="451">
        <v>5</v>
      </c>
      <c r="H9" s="450" t="s">
        <v>75</v>
      </c>
      <c r="I9" s="452"/>
    </row>
    <row r="10" spans="1:9" x14ac:dyDescent="0.55000000000000004">
      <c r="A10" s="451">
        <v>3</v>
      </c>
      <c r="B10" s="451">
        <v>53010080</v>
      </c>
      <c r="C10" s="452" t="s">
        <v>227</v>
      </c>
      <c r="D10" s="451">
        <v>5</v>
      </c>
      <c r="E10" s="451">
        <v>4</v>
      </c>
      <c r="F10" s="451">
        <v>9</v>
      </c>
      <c r="G10" s="451">
        <v>3</v>
      </c>
      <c r="H10" s="450" t="s">
        <v>75</v>
      </c>
      <c r="I10" s="450"/>
    </row>
    <row r="11" spans="1:9" x14ac:dyDescent="0.55000000000000004">
      <c r="A11" s="451">
        <v>4</v>
      </c>
      <c r="B11" s="451">
        <v>53010017</v>
      </c>
      <c r="C11" s="452" t="s">
        <v>192</v>
      </c>
      <c r="D11" s="451">
        <v>5</v>
      </c>
      <c r="E11" s="451">
        <v>10</v>
      </c>
      <c r="F11" s="451">
        <v>15</v>
      </c>
      <c r="G11" s="451">
        <v>5</v>
      </c>
      <c r="H11" s="450" t="s">
        <v>75</v>
      </c>
      <c r="I11" s="450"/>
    </row>
    <row r="12" spans="1:9" x14ac:dyDescent="0.55000000000000004">
      <c r="A12" s="451">
        <v>5</v>
      </c>
      <c r="B12" s="451">
        <v>53010035</v>
      </c>
      <c r="C12" s="452" t="s">
        <v>199</v>
      </c>
      <c r="D12" s="451">
        <v>8</v>
      </c>
      <c r="E12" s="451">
        <v>16</v>
      </c>
      <c r="F12" s="451">
        <v>24</v>
      </c>
      <c r="G12" s="451">
        <v>8</v>
      </c>
      <c r="H12" s="450" t="s">
        <v>75</v>
      </c>
      <c r="I12" s="450"/>
    </row>
    <row r="13" spans="1:9" x14ac:dyDescent="0.55000000000000004">
      <c r="A13" s="451">
        <v>6</v>
      </c>
      <c r="B13" s="451">
        <v>53010055</v>
      </c>
      <c r="C13" s="452" t="s">
        <v>208</v>
      </c>
      <c r="D13" s="451">
        <v>12</v>
      </c>
      <c r="E13" s="451">
        <v>12</v>
      </c>
      <c r="F13" s="451">
        <v>24</v>
      </c>
      <c r="G13" s="451">
        <v>7</v>
      </c>
      <c r="H13" s="450" t="s">
        <v>75</v>
      </c>
      <c r="I13" s="450"/>
    </row>
    <row r="14" spans="1:9" x14ac:dyDescent="0.55000000000000004">
      <c r="A14" s="451">
        <v>7</v>
      </c>
      <c r="B14" s="451">
        <v>53010085</v>
      </c>
      <c r="C14" s="452" t="s">
        <v>231</v>
      </c>
      <c r="D14" s="451">
        <v>13</v>
      </c>
      <c r="E14" s="451">
        <v>11</v>
      </c>
      <c r="F14" s="451">
        <v>24</v>
      </c>
      <c r="G14" s="451">
        <v>8</v>
      </c>
      <c r="H14" s="450" t="s">
        <v>75</v>
      </c>
      <c r="I14" s="450"/>
    </row>
    <row r="15" spans="1:9" x14ac:dyDescent="0.55000000000000004">
      <c r="A15" s="451">
        <v>8</v>
      </c>
      <c r="B15" s="451">
        <v>53010134</v>
      </c>
      <c r="C15" s="452" t="s">
        <v>267</v>
      </c>
      <c r="D15" s="451">
        <v>15</v>
      </c>
      <c r="E15" s="451">
        <v>9</v>
      </c>
      <c r="F15" s="451">
        <v>24</v>
      </c>
      <c r="G15" s="451">
        <v>7</v>
      </c>
      <c r="H15" s="450" t="s">
        <v>75</v>
      </c>
      <c r="I15" s="450"/>
    </row>
    <row r="16" spans="1:9" x14ac:dyDescent="0.55000000000000004">
      <c r="A16" s="451">
        <v>9</v>
      </c>
      <c r="B16" s="451">
        <v>53010087</v>
      </c>
      <c r="C16" s="452" t="s">
        <v>233</v>
      </c>
      <c r="D16" s="451">
        <v>17</v>
      </c>
      <c r="E16" s="451">
        <v>8</v>
      </c>
      <c r="F16" s="451">
        <v>25</v>
      </c>
      <c r="G16" s="451">
        <v>7</v>
      </c>
      <c r="H16" s="450" t="s">
        <v>75</v>
      </c>
      <c r="I16" s="450"/>
    </row>
    <row r="17" spans="1:9" x14ac:dyDescent="0.55000000000000004">
      <c r="A17" s="451">
        <v>10</v>
      </c>
      <c r="B17" s="451">
        <v>53010028</v>
      </c>
      <c r="C17" s="452" t="s">
        <v>11</v>
      </c>
      <c r="D17" s="451">
        <v>21</v>
      </c>
      <c r="E17" s="451">
        <v>6</v>
      </c>
      <c r="F17" s="451">
        <v>27</v>
      </c>
      <c r="G17" s="451">
        <v>7</v>
      </c>
      <c r="H17" s="450" t="s">
        <v>75</v>
      </c>
      <c r="I17" s="450"/>
    </row>
    <row r="18" spans="1:9" x14ac:dyDescent="0.55000000000000004">
      <c r="A18" s="451">
        <v>11</v>
      </c>
      <c r="B18" s="451">
        <v>53010066</v>
      </c>
      <c r="C18" s="452" t="s">
        <v>216</v>
      </c>
      <c r="D18" s="451">
        <v>14</v>
      </c>
      <c r="E18" s="451">
        <v>13</v>
      </c>
      <c r="F18" s="451">
        <v>27</v>
      </c>
      <c r="G18" s="451">
        <v>9</v>
      </c>
      <c r="H18" s="450" t="s">
        <v>74</v>
      </c>
      <c r="I18" s="450"/>
    </row>
    <row r="19" spans="1:9" x14ac:dyDescent="0.55000000000000004">
      <c r="A19" s="451">
        <v>12</v>
      </c>
      <c r="B19" s="451">
        <v>53010184</v>
      </c>
      <c r="C19" s="452" t="s">
        <v>782</v>
      </c>
      <c r="D19" s="451">
        <v>16</v>
      </c>
      <c r="E19" s="451">
        <v>11</v>
      </c>
      <c r="F19" s="451">
        <v>27</v>
      </c>
      <c r="G19" s="451">
        <v>8</v>
      </c>
      <c r="H19" s="450" t="s">
        <v>75</v>
      </c>
      <c r="I19" s="450" t="s">
        <v>776</v>
      </c>
    </row>
    <row r="20" spans="1:9" x14ac:dyDescent="0.55000000000000004">
      <c r="A20" s="451">
        <v>13</v>
      </c>
      <c r="B20" s="451">
        <v>53010041</v>
      </c>
      <c r="C20" s="452" t="s">
        <v>203</v>
      </c>
      <c r="D20" s="451">
        <v>17</v>
      </c>
      <c r="E20" s="451">
        <v>11</v>
      </c>
      <c r="F20" s="451">
        <v>28</v>
      </c>
      <c r="G20" s="451">
        <v>8</v>
      </c>
      <c r="H20" s="450" t="s">
        <v>75</v>
      </c>
      <c r="I20" s="450"/>
    </row>
    <row r="21" spans="1:9" x14ac:dyDescent="0.55000000000000004">
      <c r="A21" s="451">
        <v>14</v>
      </c>
      <c r="B21" s="451">
        <v>53010065</v>
      </c>
      <c r="C21" s="452" t="s">
        <v>215</v>
      </c>
      <c r="D21" s="451">
        <v>14</v>
      </c>
      <c r="E21" s="451">
        <v>14</v>
      </c>
      <c r="F21" s="451">
        <v>28</v>
      </c>
      <c r="G21" s="451">
        <v>9</v>
      </c>
      <c r="H21" s="450" t="s">
        <v>74</v>
      </c>
      <c r="I21" s="450"/>
    </row>
    <row r="22" spans="1:9" x14ac:dyDescent="0.55000000000000004">
      <c r="A22" s="451">
        <v>15</v>
      </c>
      <c r="B22" s="451">
        <v>53010174</v>
      </c>
      <c r="C22" s="452" t="s">
        <v>288</v>
      </c>
      <c r="D22" s="451">
        <v>19</v>
      </c>
      <c r="E22" s="451">
        <v>9</v>
      </c>
      <c r="F22" s="451">
        <v>28</v>
      </c>
      <c r="G22" s="451">
        <v>7</v>
      </c>
      <c r="H22" s="450" t="s">
        <v>75</v>
      </c>
      <c r="I22" s="450"/>
    </row>
    <row r="23" spans="1:9" x14ac:dyDescent="0.55000000000000004">
      <c r="A23" s="451">
        <v>16</v>
      </c>
      <c r="B23" s="451">
        <v>53010124</v>
      </c>
      <c r="C23" s="452" t="s">
        <v>24</v>
      </c>
      <c r="D23" s="451">
        <v>19</v>
      </c>
      <c r="E23" s="451">
        <v>12</v>
      </c>
      <c r="F23" s="451">
        <v>31</v>
      </c>
      <c r="G23" s="451">
        <v>8</v>
      </c>
      <c r="H23" s="450" t="s">
        <v>75</v>
      </c>
      <c r="I23" s="450"/>
    </row>
    <row r="24" spans="1:9" x14ac:dyDescent="0.55000000000000004">
      <c r="A24" s="451">
        <v>17</v>
      </c>
      <c r="B24" s="451">
        <v>53010137</v>
      </c>
      <c r="C24" s="452" t="s">
        <v>270</v>
      </c>
      <c r="D24" s="451">
        <v>14</v>
      </c>
      <c r="E24" s="451">
        <v>18</v>
      </c>
      <c r="F24" s="451">
        <v>32</v>
      </c>
      <c r="G24" s="451">
        <v>8</v>
      </c>
      <c r="H24" s="450" t="s">
        <v>75</v>
      </c>
      <c r="I24" s="450"/>
    </row>
    <row r="25" spans="1:9" x14ac:dyDescent="0.55000000000000004">
      <c r="A25" s="451">
        <v>18</v>
      </c>
      <c r="B25" s="451">
        <v>53010094</v>
      </c>
      <c r="C25" s="452" t="s">
        <v>237</v>
      </c>
      <c r="D25" s="451">
        <v>18</v>
      </c>
      <c r="E25" s="451">
        <v>15</v>
      </c>
      <c r="F25" s="451">
        <v>33</v>
      </c>
      <c r="G25" s="451">
        <v>8</v>
      </c>
      <c r="H25" s="450" t="s">
        <v>75</v>
      </c>
      <c r="I25" s="450"/>
    </row>
    <row r="26" spans="1:9" x14ac:dyDescent="0.55000000000000004">
      <c r="A26" s="451">
        <v>19</v>
      </c>
      <c r="B26" s="451">
        <v>53010111</v>
      </c>
      <c r="C26" s="452" t="s">
        <v>252</v>
      </c>
      <c r="D26" s="451">
        <v>22</v>
      </c>
      <c r="E26" s="451">
        <v>11</v>
      </c>
      <c r="F26" s="451">
        <v>33</v>
      </c>
      <c r="G26" s="451">
        <v>8</v>
      </c>
      <c r="H26" s="450" t="s">
        <v>75</v>
      </c>
      <c r="I26" s="450"/>
    </row>
    <row r="27" spans="1:9" x14ac:dyDescent="0.55000000000000004">
      <c r="A27" s="451">
        <v>20</v>
      </c>
      <c r="B27" s="451">
        <v>53010113</v>
      </c>
      <c r="C27" s="452" t="s">
        <v>253</v>
      </c>
      <c r="D27" s="451">
        <v>21</v>
      </c>
      <c r="E27" s="451">
        <v>12</v>
      </c>
      <c r="F27" s="451">
        <v>33</v>
      </c>
      <c r="G27" s="451">
        <v>8</v>
      </c>
      <c r="H27" s="450" t="s">
        <v>75</v>
      </c>
      <c r="I27" s="450"/>
    </row>
    <row r="28" spans="1:9" x14ac:dyDescent="0.55000000000000004">
      <c r="A28" s="451">
        <v>21</v>
      </c>
      <c r="B28" s="451">
        <v>53010141</v>
      </c>
      <c r="C28" s="452" t="s">
        <v>274</v>
      </c>
      <c r="D28" s="451">
        <v>20</v>
      </c>
      <c r="E28" s="451">
        <v>13</v>
      </c>
      <c r="F28" s="451">
        <v>33</v>
      </c>
      <c r="G28" s="451">
        <v>9</v>
      </c>
      <c r="H28" s="450" t="s">
        <v>74</v>
      </c>
      <c r="I28" s="450"/>
    </row>
    <row r="29" spans="1:9" x14ac:dyDescent="0.55000000000000004">
      <c r="A29" s="451">
        <v>22</v>
      </c>
      <c r="B29" s="451">
        <v>53010165</v>
      </c>
      <c r="C29" s="452" t="s">
        <v>286</v>
      </c>
      <c r="D29" s="451">
        <v>21</v>
      </c>
      <c r="E29" s="451">
        <v>12</v>
      </c>
      <c r="F29" s="451">
        <v>33</v>
      </c>
      <c r="G29" s="451">
        <v>7</v>
      </c>
      <c r="H29" s="450" t="s">
        <v>75</v>
      </c>
      <c r="I29" s="450"/>
    </row>
    <row r="30" spans="1:9" x14ac:dyDescent="0.55000000000000004">
      <c r="A30" s="451">
        <v>23</v>
      </c>
      <c r="B30" s="451">
        <v>53010197</v>
      </c>
      <c r="C30" s="452" t="s">
        <v>302</v>
      </c>
      <c r="D30" s="451">
        <v>20</v>
      </c>
      <c r="E30" s="451">
        <v>13</v>
      </c>
      <c r="F30" s="451">
        <v>33</v>
      </c>
      <c r="G30" s="451">
        <v>8</v>
      </c>
      <c r="H30" s="450" t="s">
        <v>75</v>
      </c>
      <c r="I30" s="450"/>
    </row>
    <row r="31" spans="1:9" x14ac:dyDescent="0.55000000000000004">
      <c r="A31" s="451">
        <v>24</v>
      </c>
      <c r="B31" s="451">
        <v>53010005</v>
      </c>
      <c r="C31" s="452" t="s">
        <v>185</v>
      </c>
      <c r="D31" s="451">
        <v>16</v>
      </c>
      <c r="E31" s="451">
        <v>20</v>
      </c>
      <c r="F31" s="451">
        <v>36</v>
      </c>
      <c r="G31" s="451">
        <v>8</v>
      </c>
      <c r="H31" s="450" t="s">
        <v>74</v>
      </c>
      <c r="I31" s="450"/>
    </row>
    <row r="32" spans="1:9" x14ac:dyDescent="0.55000000000000004">
      <c r="A32" s="451">
        <v>25</v>
      </c>
      <c r="B32" s="451">
        <v>53010143</v>
      </c>
      <c r="C32" s="452" t="s">
        <v>276</v>
      </c>
      <c r="D32" s="451">
        <v>19</v>
      </c>
      <c r="E32" s="451">
        <v>19</v>
      </c>
      <c r="F32" s="451">
        <v>38</v>
      </c>
      <c r="G32" s="451">
        <v>9</v>
      </c>
      <c r="H32" s="450" t="s">
        <v>74</v>
      </c>
      <c r="I32" s="450"/>
    </row>
    <row r="33" spans="1:9" x14ac:dyDescent="0.55000000000000004">
      <c r="A33" s="451">
        <v>26</v>
      </c>
      <c r="B33" s="451">
        <v>53010044</v>
      </c>
      <c r="C33" s="452" t="s">
        <v>17</v>
      </c>
      <c r="D33" s="451">
        <v>22</v>
      </c>
      <c r="E33" s="451">
        <v>17</v>
      </c>
      <c r="F33" s="451">
        <v>39</v>
      </c>
      <c r="G33" s="451">
        <v>6</v>
      </c>
      <c r="H33" s="450" t="s">
        <v>75</v>
      </c>
      <c r="I33" s="450"/>
    </row>
    <row r="34" spans="1:9" x14ac:dyDescent="0.55000000000000004">
      <c r="A34" s="451">
        <v>27</v>
      </c>
      <c r="B34" s="451">
        <v>53010092</v>
      </c>
      <c r="C34" s="452" t="s">
        <v>236</v>
      </c>
      <c r="D34" s="451">
        <v>21</v>
      </c>
      <c r="E34" s="451">
        <v>18</v>
      </c>
      <c r="F34" s="451">
        <v>39</v>
      </c>
      <c r="G34" s="451">
        <v>8</v>
      </c>
      <c r="H34" s="450" t="s">
        <v>74</v>
      </c>
      <c r="I34" s="450"/>
    </row>
    <row r="35" spans="1:9" x14ac:dyDescent="0.55000000000000004">
      <c r="A35" s="451">
        <v>28</v>
      </c>
      <c r="B35" s="451">
        <v>53010043</v>
      </c>
      <c r="C35" s="452" t="s">
        <v>204</v>
      </c>
      <c r="D35" s="451">
        <v>27</v>
      </c>
      <c r="E35" s="451">
        <v>13</v>
      </c>
      <c r="F35" s="451">
        <v>40</v>
      </c>
      <c r="G35" s="451">
        <v>8</v>
      </c>
      <c r="H35" s="450" t="s">
        <v>75</v>
      </c>
      <c r="I35" s="450"/>
    </row>
    <row r="36" spans="1:9" x14ac:dyDescent="0.55000000000000004">
      <c r="A36" s="451">
        <v>29</v>
      </c>
      <c r="B36" s="451">
        <v>53010146</v>
      </c>
      <c r="C36" s="452" t="s">
        <v>30</v>
      </c>
      <c r="D36" s="451">
        <v>23</v>
      </c>
      <c r="E36" s="451">
        <v>17</v>
      </c>
      <c r="F36" s="451">
        <v>40</v>
      </c>
      <c r="G36" s="451">
        <v>8</v>
      </c>
      <c r="H36" s="450" t="s">
        <v>75</v>
      </c>
      <c r="I36" s="450"/>
    </row>
    <row r="37" spans="1:9" x14ac:dyDescent="0.55000000000000004">
      <c r="A37" s="451">
        <v>30</v>
      </c>
      <c r="B37" s="451">
        <v>53010151</v>
      </c>
      <c r="C37" s="452" t="s">
        <v>279</v>
      </c>
      <c r="D37" s="451">
        <v>24</v>
      </c>
      <c r="E37" s="451">
        <v>16</v>
      </c>
      <c r="F37" s="451">
        <v>40</v>
      </c>
      <c r="G37" s="451">
        <v>8</v>
      </c>
      <c r="H37" s="450" t="s">
        <v>75</v>
      </c>
      <c r="I37" s="450"/>
    </row>
    <row r="38" spans="1:9" x14ac:dyDescent="0.55000000000000004">
      <c r="A38" s="451">
        <v>31</v>
      </c>
      <c r="B38" s="451">
        <v>53010152</v>
      </c>
      <c r="C38" s="452" t="s">
        <v>280</v>
      </c>
      <c r="D38" s="451">
        <v>27</v>
      </c>
      <c r="E38" s="451">
        <v>13</v>
      </c>
      <c r="F38" s="451">
        <v>40</v>
      </c>
      <c r="G38" s="451">
        <v>7</v>
      </c>
      <c r="H38" s="450" t="s">
        <v>75</v>
      </c>
      <c r="I38" s="450"/>
    </row>
    <row r="39" spans="1:9" x14ac:dyDescent="0.55000000000000004">
      <c r="A39" s="451">
        <v>32</v>
      </c>
      <c r="B39" s="451">
        <v>53010185</v>
      </c>
      <c r="C39" s="452" t="s">
        <v>294</v>
      </c>
      <c r="D39" s="451">
        <v>25</v>
      </c>
      <c r="E39" s="451">
        <v>15</v>
      </c>
      <c r="F39" s="451">
        <v>40</v>
      </c>
      <c r="G39" s="451">
        <v>8</v>
      </c>
      <c r="H39" s="450" t="s">
        <v>75</v>
      </c>
      <c r="I39" s="450"/>
    </row>
    <row r="40" spans="1:9" x14ac:dyDescent="0.55000000000000004">
      <c r="A40" s="451">
        <v>33</v>
      </c>
      <c r="B40" s="451">
        <v>53010068</v>
      </c>
      <c r="C40" s="452" t="s">
        <v>217</v>
      </c>
      <c r="D40" s="451">
        <v>27</v>
      </c>
      <c r="E40" s="451">
        <v>14</v>
      </c>
      <c r="F40" s="451">
        <v>41</v>
      </c>
      <c r="G40" s="451">
        <v>8</v>
      </c>
      <c r="H40" s="450" t="s">
        <v>75</v>
      </c>
      <c r="I40" s="450"/>
    </row>
    <row r="41" spans="1:9" x14ac:dyDescent="0.55000000000000004">
      <c r="A41" s="451">
        <v>34</v>
      </c>
      <c r="B41" s="451">
        <v>53010142</v>
      </c>
      <c r="C41" s="452" t="s">
        <v>275</v>
      </c>
      <c r="D41" s="451">
        <v>15</v>
      </c>
      <c r="E41" s="451">
        <v>27</v>
      </c>
      <c r="F41" s="451">
        <v>42</v>
      </c>
      <c r="G41" s="451">
        <v>9</v>
      </c>
      <c r="H41" s="450" t="s">
        <v>74</v>
      </c>
      <c r="I41" s="450"/>
    </row>
    <row r="42" spans="1:9" x14ac:dyDescent="0.55000000000000004">
      <c r="A42" s="451">
        <v>35</v>
      </c>
      <c r="B42" s="451">
        <v>53010155</v>
      </c>
      <c r="C42" s="452" t="s">
        <v>282</v>
      </c>
      <c r="D42" s="451">
        <v>22</v>
      </c>
      <c r="E42" s="451">
        <v>20</v>
      </c>
      <c r="F42" s="451">
        <v>42</v>
      </c>
      <c r="G42" s="451">
        <v>8</v>
      </c>
      <c r="H42" s="450" t="s">
        <v>75</v>
      </c>
      <c r="I42" s="450"/>
    </row>
    <row r="43" spans="1:9" x14ac:dyDescent="0.55000000000000004">
      <c r="A43" s="451">
        <v>36</v>
      </c>
      <c r="B43" s="451">
        <v>53010193</v>
      </c>
      <c r="C43" s="452" t="s">
        <v>298</v>
      </c>
      <c r="D43" s="451">
        <v>26</v>
      </c>
      <c r="E43" s="451">
        <v>16</v>
      </c>
      <c r="F43" s="451">
        <v>42</v>
      </c>
      <c r="G43" s="451">
        <v>8</v>
      </c>
      <c r="H43" s="450" t="s">
        <v>75</v>
      </c>
      <c r="I43" s="450"/>
    </row>
    <row r="44" spans="1:9" x14ac:dyDescent="0.55000000000000004">
      <c r="A44" s="451">
        <v>37</v>
      </c>
      <c r="B44" s="451">
        <v>53010004</v>
      </c>
      <c r="C44" s="452" t="s">
        <v>184</v>
      </c>
      <c r="D44" s="451">
        <v>26</v>
      </c>
      <c r="E44" s="451">
        <v>17</v>
      </c>
      <c r="F44" s="451">
        <v>43</v>
      </c>
      <c r="G44" s="451">
        <v>12</v>
      </c>
      <c r="H44" s="450" t="s">
        <v>76</v>
      </c>
      <c r="I44" s="450"/>
    </row>
    <row r="45" spans="1:9" x14ac:dyDescent="0.55000000000000004">
      <c r="A45" s="451">
        <v>38</v>
      </c>
      <c r="B45" s="451">
        <v>53010135</v>
      </c>
      <c r="C45" s="452" t="s">
        <v>268</v>
      </c>
      <c r="D45" s="451">
        <v>24</v>
      </c>
      <c r="E45" s="451">
        <v>19</v>
      </c>
      <c r="F45" s="451">
        <v>43</v>
      </c>
      <c r="G45" s="451">
        <v>8</v>
      </c>
      <c r="H45" s="450" t="s">
        <v>75</v>
      </c>
      <c r="I45" s="450"/>
    </row>
    <row r="46" spans="1:9" x14ac:dyDescent="0.55000000000000004">
      <c r="A46" s="451">
        <v>39</v>
      </c>
      <c r="B46" s="451">
        <v>53010082</v>
      </c>
      <c r="C46" s="452" t="s">
        <v>228</v>
      </c>
      <c r="D46" s="451">
        <v>20</v>
      </c>
      <c r="E46" s="451">
        <v>24</v>
      </c>
      <c r="F46" s="451">
        <v>44</v>
      </c>
      <c r="G46" s="451">
        <v>7</v>
      </c>
      <c r="H46" s="450" t="s">
        <v>75</v>
      </c>
      <c r="I46" s="450"/>
    </row>
    <row r="47" spans="1:9" x14ac:dyDescent="0.55000000000000004">
      <c r="A47" s="451">
        <v>40</v>
      </c>
      <c r="B47" s="451">
        <v>53010136</v>
      </c>
      <c r="C47" s="452" t="s">
        <v>269</v>
      </c>
      <c r="D47" s="451">
        <v>29</v>
      </c>
      <c r="E47" s="451">
        <v>16</v>
      </c>
      <c r="F47" s="451">
        <v>45</v>
      </c>
      <c r="G47" s="451">
        <v>8</v>
      </c>
      <c r="H47" s="450" t="s">
        <v>75</v>
      </c>
      <c r="I47" s="450"/>
    </row>
    <row r="48" spans="1:9" x14ac:dyDescent="0.55000000000000004">
      <c r="A48" s="451">
        <v>41</v>
      </c>
      <c r="B48" s="451">
        <v>53010015</v>
      </c>
      <c r="C48" s="452" t="s">
        <v>190</v>
      </c>
      <c r="D48" s="451">
        <v>25</v>
      </c>
      <c r="E48" s="451">
        <v>22</v>
      </c>
      <c r="F48" s="451">
        <v>47</v>
      </c>
      <c r="G48" s="451">
        <v>9</v>
      </c>
      <c r="H48" s="450" t="s">
        <v>74</v>
      </c>
      <c r="I48" s="450"/>
    </row>
    <row r="49" spans="1:9" x14ac:dyDescent="0.55000000000000004">
      <c r="A49" s="451">
        <v>42</v>
      </c>
      <c r="B49" s="451">
        <v>53010052</v>
      </c>
      <c r="C49" s="452" t="s">
        <v>206</v>
      </c>
      <c r="D49" s="451">
        <v>27</v>
      </c>
      <c r="E49" s="451">
        <v>21</v>
      </c>
      <c r="F49" s="451">
        <v>48</v>
      </c>
      <c r="G49" s="451">
        <v>8</v>
      </c>
      <c r="H49" s="450" t="s">
        <v>75</v>
      </c>
      <c r="I49" s="450"/>
    </row>
    <row r="50" spans="1:9" x14ac:dyDescent="0.55000000000000004">
      <c r="A50" s="451">
        <v>43</v>
      </c>
      <c r="B50" s="451">
        <v>53010086</v>
      </c>
      <c r="C50" s="452" t="s">
        <v>232</v>
      </c>
      <c r="D50" s="451">
        <v>27</v>
      </c>
      <c r="E50" s="451">
        <v>21</v>
      </c>
      <c r="F50" s="451">
        <v>48</v>
      </c>
      <c r="G50" s="451">
        <v>8</v>
      </c>
      <c r="H50" s="450" t="s">
        <v>75</v>
      </c>
      <c r="I50" s="450"/>
    </row>
    <row r="51" spans="1:9" x14ac:dyDescent="0.55000000000000004">
      <c r="A51" s="451">
        <v>44</v>
      </c>
      <c r="B51" s="451">
        <v>53010100</v>
      </c>
      <c r="C51" s="452" t="s">
        <v>243</v>
      </c>
      <c r="D51" s="451">
        <v>22</v>
      </c>
      <c r="E51" s="451">
        <v>26</v>
      </c>
      <c r="F51" s="451">
        <v>48</v>
      </c>
      <c r="G51" s="451">
        <v>8</v>
      </c>
      <c r="H51" s="450" t="s">
        <v>75</v>
      </c>
      <c r="I51" s="450"/>
    </row>
    <row r="52" spans="1:9" x14ac:dyDescent="0.55000000000000004">
      <c r="A52" s="451">
        <v>45</v>
      </c>
      <c r="B52" s="451">
        <v>53010064</v>
      </c>
      <c r="C52" s="452" t="s">
        <v>214</v>
      </c>
      <c r="D52" s="451">
        <v>28</v>
      </c>
      <c r="E52" s="451">
        <v>22</v>
      </c>
      <c r="F52" s="451">
        <v>50</v>
      </c>
      <c r="G52" s="451">
        <v>8</v>
      </c>
      <c r="H52" s="450" t="s">
        <v>75</v>
      </c>
      <c r="I52" s="450"/>
    </row>
    <row r="53" spans="1:9" x14ac:dyDescent="0.55000000000000004">
      <c r="A53" s="451">
        <v>46</v>
      </c>
      <c r="B53" s="451">
        <v>53010145</v>
      </c>
      <c r="C53" s="452" t="s">
        <v>277</v>
      </c>
      <c r="D53" s="451">
        <v>22</v>
      </c>
      <c r="E53" s="451">
        <v>28</v>
      </c>
      <c r="F53" s="451">
        <v>50</v>
      </c>
      <c r="G53" s="451">
        <v>8</v>
      </c>
      <c r="H53" s="450" t="s">
        <v>75</v>
      </c>
      <c r="I53" s="450"/>
    </row>
    <row r="54" spans="1:9" x14ac:dyDescent="0.55000000000000004">
      <c r="A54" s="451">
        <v>47</v>
      </c>
      <c r="B54" s="451">
        <v>53010018</v>
      </c>
      <c r="C54" s="452" t="s">
        <v>193</v>
      </c>
      <c r="D54" s="451">
        <v>27</v>
      </c>
      <c r="E54" s="451">
        <v>24</v>
      </c>
      <c r="F54" s="451">
        <v>51</v>
      </c>
      <c r="G54" s="451">
        <v>9</v>
      </c>
      <c r="H54" s="450" t="s">
        <v>74</v>
      </c>
      <c r="I54" s="450"/>
    </row>
    <row r="55" spans="1:9" x14ac:dyDescent="0.55000000000000004">
      <c r="A55" s="451">
        <v>48</v>
      </c>
      <c r="B55" s="451">
        <v>53010123</v>
      </c>
      <c r="C55" s="452" t="s">
        <v>262</v>
      </c>
      <c r="D55" s="451">
        <v>33</v>
      </c>
      <c r="E55" s="451">
        <v>18</v>
      </c>
      <c r="F55" s="451">
        <v>51</v>
      </c>
      <c r="G55" s="451">
        <v>8</v>
      </c>
      <c r="H55" s="450" t="s">
        <v>75</v>
      </c>
      <c r="I55" s="450"/>
    </row>
    <row r="56" spans="1:9" x14ac:dyDescent="0.55000000000000004">
      <c r="A56" s="451">
        <v>49</v>
      </c>
      <c r="B56" s="451">
        <v>53010173</v>
      </c>
      <c r="C56" s="452" t="s">
        <v>287</v>
      </c>
      <c r="D56" s="451">
        <v>27</v>
      </c>
      <c r="E56" s="451">
        <v>24</v>
      </c>
      <c r="F56" s="451">
        <v>51</v>
      </c>
      <c r="G56" s="451">
        <v>8</v>
      </c>
      <c r="H56" s="450" t="s">
        <v>75</v>
      </c>
      <c r="I56" s="450"/>
    </row>
    <row r="57" spans="1:9" x14ac:dyDescent="0.55000000000000004">
      <c r="A57" s="451">
        <v>50</v>
      </c>
      <c r="B57" s="451">
        <v>53010104</v>
      </c>
      <c r="C57" s="452" t="s">
        <v>247</v>
      </c>
      <c r="D57" s="451">
        <v>29</v>
      </c>
      <c r="E57" s="451">
        <v>23</v>
      </c>
      <c r="F57" s="451">
        <v>52</v>
      </c>
      <c r="G57" s="451">
        <v>8</v>
      </c>
      <c r="H57" s="450" t="s">
        <v>75</v>
      </c>
      <c r="I57" s="450"/>
    </row>
    <row r="58" spans="1:9" x14ac:dyDescent="0.55000000000000004">
      <c r="A58" s="451">
        <v>51</v>
      </c>
      <c r="B58" s="451">
        <v>53010106</v>
      </c>
      <c r="C58" s="452" t="s">
        <v>248</v>
      </c>
      <c r="D58" s="451">
        <v>33</v>
      </c>
      <c r="E58" s="451">
        <v>19</v>
      </c>
      <c r="F58" s="451">
        <v>52</v>
      </c>
      <c r="G58" s="451">
        <v>8</v>
      </c>
      <c r="H58" s="450" t="s">
        <v>75</v>
      </c>
      <c r="I58" s="450"/>
    </row>
    <row r="59" spans="1:9" x14ac:dyDescent="0.55000000000000004">
      <c r="A59" s="451">
        <v>52</v>
      </c>
      <c r="B59" s="451">
        <v>53010003</v>
      </c>
      <c r="C59" s="452" t="s">
        <v>183</v>
      </c>
      <c r="D59" s="451">
        <v>32</v>
      </c>
      <c r="E59" s="451">
        <v>21</v>
      </c>
      <c r="F59" s="451">
        <v>53</v>
      </c>
      <c r="G59" s="451">
        <v>8</v>
      </c>
      <c r="H59" s="450" t="s">
        <v>75</v>
      </c>
      <c r="I59" s="450"/>
    </row>
    <row r="60" spans="1:9" x14ac:dyDescent="0.55000000000000004">
      <c r="A60" s="451">
        <v>53</v>
      </c>
      <c r="B60" s="451">
        <v>53010129</v>
      </c>
      <c r="C60" s="452" t="s">
        <v>266</v>
      </c>
      <c r="D60" s="451">
        <v>31</v>
      </c>
      <c r="E60" s="451">
        <v>22</v>
      </c>
      <c r="F60" s="451">
        <v>53</v>
      </c>
      <c r="G60" s="451">
        <v>8</v>
      </c>
      <c r="H60" s="450" t="s">
        <v>75</v>
      </c>
      <c r="I60" s="450"/>
    </row>
    <row r="61" spans="1:9" x14ac:dyDescent="0.55000000000000004">
      <c r="A61" s="451">
        <v>54</v>
      </c>
      <c r="B61" s="451">
        <v>53010077</v>
      </c>
      <c r="C61" s="452" t="s">
        <v>224</v>
      </c>
      <c r="D61" s="451">
        <v>26</v>
      </c>
      <c r="E61" s="451">
        <v>29</v>
      </c>
      <c r="F61" s="451">
        <v>55</v>
      </c>
      <c r="G61" s="451">
        <v>8</v>
      </c>
      <c r="H61" s="450" t="s">
        <v>75</v>
      </c>
      <c r="I61" s="450"/>
    </row>
    <row r="62" spans="1:9" x14ac:dyDescent="0.55000000000000004">
      <c r="A62" s="451">
        <v>55</v>
      </c>
      <c r="B62" s="451">
        <v>53010079</v>
      </c>
      <c r="C62" s="452" t="s">
        <v>226</v>
      </c>
      <c r="D62" s="451">
        <v>26</v>
      </c>
      <c r="E62" s="451">
        <v>29</v>
      </c>
      <c r="F62" s="451">
        <v>55</v>
      </c>
      <c r="G62" s="451">
        <v>8</v>
      </c>
      <c r="H62" s="450" t="s">
        <v>75</v>
      </c>
      <c r="I62" s="450"/>
    </row>
    <row r="63" spans="1:9" x14ac:dyDescent="0.55000000000000004">
      <c r="A63" s="451">
        <v>56</v>
      </c>
      <c r="B63" s="451">
        <v>53010095</v>
      </c>
      <c r="C63" s="452" t="s">
        <v>238</v>
      </c>
      <c r="D63" s="451">
        <v>24</v>
      </c>
      <c r="E63" s="451">
        <v>32</v>
      </c>
      <c r="F63" s="451">
        <v>56</v>
      </c>
      <c r="G63" s="451">
        <v>9</v>
      </c>
      <c r="H63" s="450" t="s">
        <v>74</v>
      </c>
      <c r="I63" s="450"/>
    </row>
    <row r="64" spans="1:9" x14ac:dyDescent="0.55000000000000004">
      <c r="A64" s="451">
        <v>57</v>
      </c>
      <c r="B64" s="451">
        <v>53010114</v>
      </c>
      <c r="C64" s="452" t="s">
        <v>254</v>
      </c>
      <c r="D64" s="451">
        <v>30</v>
      </c>
      <c r="E64" s="451">
        <v>26</v>
      </c>
      <c r="F64" s="451">
        <v>56</v>
      </c>
      <c r="G64" s="451">
        <v>8</v>
      </c>
      <c r="H64" s="450" t="s">
        <v>75</v>
      </c>
      <c r="I64" s="450"/>
    </row>
    <row r="65" spans="1:9" x14ac:dyDescent="0.55000000000000004">
      <c r="A65" s="451">
        <v>58</v>
      </c>
      <c r="B65" s="451">
        <v>53010061</v>
      </c>
      <c r="C65" s="452" t="s">
        <v>211</v>
      </c>
      <c r="D65" s="451">
        <v>33</v>
      </c>
      <c r="E65" s="451">
        <v>26</v>
      </c>
      <c r="F65" s="451">
        <v>59</v>
      </c>
      <c r="G65" s="451">
        <v>8</v>
      </c>
      <c r="H65" s="450" t="s">
        <v>75</v>
      </c>
      <c r="I65" s="450"/>
    </row>
    <row r="66" spans="1:9" x14ac:dyDescent="0.55000000000000004">
      <c r="A66" s="451">
        <v>59</v>
      </c>
      <c r="B66" s="451">
        <v>53010120</v>
      </c>
      <c r="C66" s="452" t="s">
        <v>259</v>
      </c>
      <c r="D66" s="451">
        <v>33</v>
      </c>
      <c r="E66" s="451">
        <v>27</v>
      </c>
      <c r="F66" s="451">
        <v>60</v>
      </c>
      <c r="G66" s="451">
        <v>8</v>
      </c>
      <c r="H66" s="450" t="s">
        <v>75</v>
      </c>
      <c r="I66" s="450"/>
    </row>
    <row r="67" spans="1:9" x14ac:dyDescent="0.55000000000000004">
      <c r="A67" s="451">
        <v>60</v>
      </c>
      <c r="B67" s="451">
        <v>53010022</v>
      </c>
      <c r="C67" s="452" t="s">
        <v>196</v>
      </c>
      <c r="D67" s="451">
        <v>28</v>
      </c>
      <c r="E67" s="451">
        <v>35</v>
      </c>
      <c r="F67" s="451">
        <v>63</v>
      </c>
      <c r="G67" s="451">
        <v>8</v>
      </c>
      <c r="H67" s="450" t="s">
        <v>75</v>
      </c>
      <c r="I67" s="450"/>
    </row>
    <row r="68" spans="1:9" x14ac:dyDescent="0.55000000000000004">
      <c r="A68" s="451">
        <v>61</v>
      </c>
      <c r="B68" s="451">
        <v>53010096</v>
      </c>
      <c r="C68" s="452" t="s">
        <v>239</v>
      </c>
      <c r="D68" s="451">
        <v>38</v>
      </c>
      <c r="E68" s="451">
        <v>25</v>
      </c>
      <c r="F68" s="451">
        <v>63</v>
      </c>
      <c r="G68" s="451">
        <v>10</v>
      </c>
      <c r="H68" s="450" t="s">
        <v>77</v>
      </c>
      <c r="I68" s="450"/>
    </row>
    <row r="69" spans="1:9" x14ac:dyDescent="0.55000000000000004">
      <c r="A69" s="451">
        <v>62</v>
      </c>
      <c r="B69" s="451">
        <v>53010147</v>
      </c>
      <c r="C69" s="452" t="s">
        <v>31</v>
      </c>
      <c r="D69" s="451">
        <v>39</v>
      </c>
      <c r="E69" s="451">
        <v>24</v>
      </c>
      <c r="F69" s="451">
        <v>63</v>
      </c>
      <c r="G69" s="451">
        <v>8</v>
      </c>
      <c r="H69" s="450" t="s">
        <v>75</v>
      </c>
      <c r="I69" s="450"/>
    </row>
    <row r="70" spans="1:9" x14ac:dyDescent="0.55000000000000004">
      <c r="A70" s="451">
        <v>63</v>
      </c>
      <c r="B70" s="451">
        <v>53010119</v>
      </c>
      <c r="C70" s="452" t="s">
        <v>258</v>
      </c>
      <c r="D70" s="451">
        <v>38</v>
      </c>
      <c r="E70" s="451">
        <v>26</v>
      </c>
      <c r="F70" s="451">
        <v>64</v>
      </c>
      <c r="G70" s="451">
        <v>8</v>
      </c>
      <c r="H70" s="450" t="s">
        <v>75</v>
      </c>
      <c r="I70" s="450"/>
    </row>
    <row r="71" spans="1:9" x14ac:dyDescent="0.55000000000000004">
      <c r="A71" s="451">
        <v>64</v>
      </c>
      <c r="B71" s="451">
        <v>53010030</v>
      </c>
      <c r="C71" s="452" t="s">
        <v>198</v>
      </c>
      <c r="D71" s="451">
        <v>39</v>
      </c>
      <c r="E71" s="451">
        <v>28</v>
      </c>
      <c r="F71" s="451">
        <v>67</v>
      </c>
      <c r="G71" s="451">
        <v>9</v>
      </c>
      <c r="H71" s="450" t="s">
        <v>74</v>
      </c>
      <c r="I71" s="450"/>
    </row>
    <row r="72" spans="1:9" x14ac:dyDescent="0.55000000000000004">
      <c r="A72" s="451">
        <v>65</v>
      </c>
      <c r="B72" s="451">
        <v>53010101</v>
      </c>
      <c r="C72" s="452" t="s">
        <v>244</v>
      </c>
      <c r="D72" s="451">
        <v>35</v>
      </c>
      <c r="E72" s="451">
        <v>33</v>
      </c>
      <c r="F72" s="451">
        <v>68</v>
      </c>
      <c r="G72" s="451">
        <v>8</v>
      </c>
      <c r="H72" s="450" t="s">
        <v>75</v>
      </c>
      <c r="I72" s="450"/>
    </row>
    <row r="73" spans="1:9" x14ac:dyDescent="0.55000000000000004">
      <c r="A73" s="451">
        <v>66</v>
      </c>
      <c r="B73" s="451">
        <v>53010099</v>
      </c>
      <c r="C73" s="452" t="s">
        <v>242</v>
      </c>
      <c r="D73" s="451">
        <v>32</v>
      </c>
      <c r="E73" s="451">
        <v>37</v>
      </c>
      <c r="F73" s="451">
        <v>69</v>
      </c>
      <c r="G73" s="451">
        <v>8</v>
      </c>
      <c r="H73" s="450" t="s">
        <v>75</v>
      </c>
      <c r="I73" s="450"/>
    </row>
    <row r="74" spans="1:9" x14ac:dyDescent="0.55000000000000004">
      <c r="A74" s="451">
        <v>67</v>
      </c>
      <c r="B74" s="451">
        <v>53010183</v>
      </c>
      <c r="C74" s="452" t="s">
        <v>293</v>
      </c>
      <c r="D74" s="451">
        <v>37</v>
      </c>
      <c r="E74" s="451">
        <v>34</v>
      </c>
      <c r="F74" s="451">
        <v>71</v>
      </c>
      <c r="G74" s="451">
        <v>8</v>
      </c>
      <c r="H74" s="450" t="s">
        <v>75</v>
      </c>
      <c r="I74" s="450"/>
    </row>
    <row r="75" spans="1:9" x14ac:dyDescent="0.55000000000000004">
      <c r="A75" s="451">
        <v>68</v>
      </c>
      <c r="B75" s="451">
        <v>53010122</v>
      </c>
      <c r="C75" s="452" t="s">
        <v>261</v>
      </c>
      <c r="D75" s="451">
        <v>37</v>
      </c>
      <c r="E75" s="451">
        <v>35</v>
      </c>
      <c r="F75" s="451">
        <v>72</v>
      </c>
      <c r="G75" s="451">
        <v>8</v>
      </c>
      <c r="H75" s="450" t="s">
        <v>75</v>
      </c>
      <c r="I75" s="450"/>
    </row>
    <row r="76" spans="1:9" x14ac:dyDescent="0.55000000000000004">
      <c r="A76" s="451">
        <v>69</v>
      </c>
      <c r="B76" s="451">
        <v>53010058</v>
      </c>
      <c r="C76" s="452" t="s">
        <v>210</v>
      </c>
      <c r="D76" s="451">
        <v>40</v>
      </c>
      <c r="E76" s="451">
        <v>33</v>
      </c>
      <c r="F76" s="451">
        <v>73</v>
      </c>
      <c r="G76" s="451">
        <v>9</v>
      </c>
      <c r="H76" s="450" t="s">
        <v>74</v>
      </c>
      <c r="I76" s="450"/>
    </row>
    <row r="77" spans="1:9" x14ac:dyDescent="0.55000000000000004">
      <c r="A77" s="451">
        <v>70</v>
      </c>
      <c r="B77" s="451">
        <v>53010131</v>
      </c>
      <c r="C77" s="452" t="s">
        <v>26</v>
      </c>
      <c r="D77" s="451">
        <v>40</v>
      </c>
      <c r="E77" s="451">
        <v>33</v>
      </c>
      <c r="F77" s="451">
        <v>73</v>
      </c>
      <c r="G77" s="451">
        <v>8</v>
      </c>
      <c r="H77" s="450" t="s">
        <v>75</v>
      </c>
      <c r="I77" s="450"/>
    </row>
    <row r="78" spans="1:9" x14ac:dyDescent="0.55000000000000004">
      <c r="A78" s="451">
        <v>71</v>
      </c>
      <c r="B78" s="451">
        <v>53010150</v>
      </c>
      <c r="C78" s="452" t="s">
        <v>278</v>
      </c>
      <c r="D78" s="451">
        <v>36</v>
      </c>
      <c r="E78" s="451">
        <v>38</v>
      </c>
      <c r="F78" s="451">
        <v>74</v>
      </c>
      <c r="G78" s="451">
        <v>8</v>
      </c>
      <c r="H78" s="450" t="s">
        <v>75</v>
      </c>
      <c r="I78" s="450"/>
    </row>
    <row r="79" spans="1:9" x14ac:dyDescent="0.55000000000000004">
      <c r="A79" s="451">
        <v>72</v>
      </c>
      <c r="B79" s="451">
        <v>53010128</v>
      </c>
      <c r="C79" s="452" t="s">
        <v>265</v>
      </c>
      <c r="D79" s="451">
        <v>34</v>
      </c>
      <c r="E79" s="451">
        <v>43</v>
      </c>
      <c r="F79" s="451">
        <v>77</v>
      </c>
      <c r="G79" s="451">
        <v>8</v>
      </c>
      <c r="H79" s="450" t="s">
        <v>75</v>
      </c>
      <c r="I79" s="450"/>
    </row>
    <row r="80" spans="1:9" x14ac:dyDescent="0.55000000000000004">
      <c r="A80" s="451">
        <v>73</v>
      </c>
      <c r="B80" s="451">
        <v>53010182</v>
      </c>
      <c r="C80" s="452" t="s">
        <v>292</v>
      </c>
      <c r="D80" s="451">
        <v>37</v>
      </c>
      <c r="E80" s="451">
        <v>41</v>
      </c>
      <c r="F80" s="451">
        <v>78</v>
      </c>
      <c r="G80" s="451">
        <v>11</v>
      </c>
      <c r="H80" s="450" t="s">
        <v>77</v>
      </c>
      <c r="I80" s="450"/>
    </row>
    <row r="81" spans="1:9" x14ac:dyDescent="0.55000000000000004">
      <c r="A81" s="451">
        <v>74</v>
      </c>
      <c r="B81" s="451">
        <v>53010097</v>
      </c>
      <c r="C81" s="452" t="s">
        <v>240</v>
      </c>
      <c r="D81" s="451">
        <v>40</v>
      </c>
      <c r="E81" s="451">
        <v>39</v>
      </c>
      <c r="F81" s="451">
        <v>79</v>
      </c>
      <c r="G81" s="451">
        <v>8</v>
      </c>
      <c r="H81" s="450" t="s">
        <v>75</v>
      </c>
      <c r="I81" s="450"/>
    </row>
    <row r="82" spans="1:9" x14ac:dyDescent="0.55000000000000004">
      <c r="A82" s="451">
        <v>75</v>
      </c>
      <c r="B82" s="451">
        <v>53010027</v>
      </c>
      <c r="C82" s="452" t="s">
        <v>197</v>
      </c>
      <c r="D82" s="451">
        <v>51</v>
      </c>
      <c r="E82" s="451">
        <v>31</v>
      </c>
      <c r="F82" s="451">
        <v>82</v>
      </c>
      <c r="G82" s="451">
        <v>8</v>
      </c>
      <c r="H82" s="450" t="s">
        <v>75</v>
      </c>
      <c r="I82" s="450"/>
    </row>
    <row r="83" spans="1:9" x14ac:dyDescent="0.55000000000000004">
      <c r="A83" s="451">
        <v>76</v>
      </c>
      <c r="B83" s="451">
        <v>53010042</v>
      </c>
      <c r="C83" s="452" t="s">
        <v>649</v>
      </c>
      <c r="D83" s="451">
        <v>51</v>
      </c>
      <c r="E83" s="451">
        <v>31</v>
      </c>
      <c r="F83" s="451">
        <v>82</v>
      </c>
      <c r="G83" s="451">
        <v>12</v>
      </c>
      <c r="H83" s="450" t="s">
        <v>76</v>
      </c>
      <c r="I83" s="450"/>
    </row>
    <row r="84" spans="1:9" x14ac:dyDescent="0.55000000000000004">
      <c r="A84" s="451">
        <v>77</v>
      </c>
      <c r="B84" s="451">
        <v>53010186</v>
      </c>
      <c r="C84" s="452" t="s">
        <v>295</v>
      </c>
      <c r="D84" s="451">
        <v>47</v>
      </c>
      <c r="E84" s="451">
        <v>35</v>
      </c>
      <c r="F84" s="451">
        <v>82</v>
      </c>
      <c r="G84" s="451">
        <v>11</v>
      </c>
      <c r="H84" s="450" t="s">
        <v>77</v>
      </c>
      <c r="I84" s="450"/>
    </row>
    <row r="85" spans="1:9" x14ac:dyDescent="0.55000000000000004">
      <c r="A85" s="451">
        <v>78</v>
      </c>
      <c r="B85" s="451">
        <v>53010011</v>
      </c>
      <c r="C85" s="452" t="s">
        <v>188</v>
      </c>
      <c r="D85" s="451">
        <v>39</v>
      </c>
      <c r="E85" s="451">
        <v>44</v>
      </c>
      <c r="F85" s="451">
        <v>83</v>
      </c>
      <c r="G85" s="451">
        <v>8</v>
      </c>
      <c r="H85" s="450" t="s">
        <v>75</v>
      </c>
      <c r="I85" s="450"/>
    </row>
    <row r="86" spans="1:9" x14ac:dyDescent="0.55000000000000004">
      <c r="A86" s="451">
        <v>79</v>
      </c>
      <c r="B86" s="451">
        <v>53010175</v>
      </c>
      <c r="C86" s="452" t="s">
        <v>289</v>
      </c>
      <c r="D86" s="451">
        <v>53</v>
      </c>
      <c r="E86" s="451">
        <v>32</v>
      </c>
      <c r="F86" s="451">
        <v>85</v>
      </c>
      <c r="G86" s="451">
        <v>11</v>
      </c>
      <c r="H86" s="450" t="s">
        <v>77</v>
      </c>
      <c r="I86" s="450"/>
    </row>
    <row r="87" spans="1:9" x14ac:dyDescent="0.55000000000000004">
      <c r="A87" s="451">
        <v>80</v>
      </c>
      <c r="B87" s="451">
        <v>53010059</v>
      </c>
      <c r="C87" s="452" t="s">
        <v>21</v>
      </c>
      <c r="D87" s="451">
        <v>39</v>
      </c>
      <c r="E87" s="451">
        <v>47</v>
      </c>
      <c r="F87" s="451">
        <v>86</v>
      </c>
      <c r="G87" s="451">
        <v>8</v>
      </c>
      <c r="H87" s="450" t="s">
        <v>75</v>
      </c>
      <c r="I87" s="450"/>
    </row>
    <row r="88" spans="1:9" x14ac:dyDescent="0.55000000000000004">
      <c r="A88" s="451">
        <v>81</v>
      </c>
      <c r="B88" s="451">
        <v>53010049</v>
      </c>
      <c r="C88" s="452" t="s">
        <v>19</v>
      </c>
      <c r="D88" s="451">
        <v>54</v>
      </c>
      <c r="E88" s="451">
        <v>35</v>
      </c>
      <c r="F88" s="451">
        <v>89</v>
      </c>
      <c r="G88" s="451">
        <v>9</v>
      </c>
      <c r="H88" s="450" t="s">
        <v>74</v>
      </c>
      <c r="I88" s="450"/>
    </row>
    <row r="89" spans="1:9" x14ac:dyDescent="0.55000000000000004">
      <c r="A89" s="451">
        <v>82</v>
      </c>
      <c r="B89" s="451">
        <v>53010070</v>
      </c>
      <c r="C89" s="452" t="s">
        <v>218</v>
      </c>
      <c r="D89" s="451">
        <v>48</v>
      </c>
      <c r="E89" s="451">
        <v>41</v>
      </c>
      <c r="F89" s="451">
        <v>89</v>
      </c>
      <c r="G89" s="451">
        <v>8</v>
      </c>
      <c r="H89" s="450" t="s">
        <v>75</v>
      </c>
      <c r="I89" s="450"/>
    </row>
    <row r="90" spans="1:9" x14ac:dyDescent="0.55000000000000004">
      <c r="A90" s="451">
        <v>83</v>
      </c>
      <c r="B90" s="451">
        <v>53010098</v>
      </c>
      <c r="C90" s="452" t="s">
        <v>241</v>
      </c>
      <c r="D90" s="451">
        <v>52</v>
      </c>
      <c r="E90" s="451">
        <v>37</v>
      </c>
      <c r="F90" s="451">
        <v>89</v>
      </c>
      <c r="G90" s="451">
        <v>8</v>
      </c>
      <c r="H90" s="450" t="s">
        <v>75</v>
      </c>
      <c r="I90" s="450"/>
    </row>
    <row r="91" spans="1:9" x14ac:dyDescent="0.55000000000000004">
      <c r="A91" s="451">
        <v>84</v>
      </c>
      <c r="B91" s="451">
        <v>53010063</v>
      </c>
      <c r="C91" s="452" t="s">
        <v>213</v>
      </c>
      <c r="D91" s="451">
        <v>58</v>
      </c>
      <c r="E91" s="451">
        <v>32</v>
      </c>
      <c r="F91" s="451">
        <v>90</v>
      </c>
      <c r="G91" s="451">
        <v>8</v>
      </c>
      <c r="H91" s="450" t="s">
        <v>75</v>
      </c>
      <c r="I91" s="450"/>
    </row>
    <row r="92" spans="1:9" x14ac:dyDescent="0.55000000000000004">
      <c r="A92" s="451">
        <v>85</v>
      </c>
      <c r="B92" s="451">
        <v>53010138</v>
      </c>
      <c r="C92" s="452" t="s">
        <v>271</v>
      </c>
      <c r="D92" s="451">
        <v>48</v>
      </c>
      <c r="E92" s="451">
        <v>43</v>
      </c>
      <c r="F92" s="451">
        <v>91</v>
      </c>
      <c r="G92" s="451">
        <v>8</v>
      </c>
      <c r="H92" s="450" t="s">
        <v>75</v>
      </c>
      <c r="I92" s="450"/>
    </row>
    <row r="93" spans="1:9" x14ac:dyDescent="0.55000000000000004">
      <c r="A93" s="451">
        <v>86</v>
      </c>
      <c r="B93" s="451">
        <v>53010021</v>
      </c>
      <c r="C93" s="452" t="s">
        <v>195</v>
      </c>
      <c r="D93" s="451">
        <v>61</v>
      </c>
      <c r="E93" s="451">
        <v>32</v>
      </c>
      <c r="F93" s="451">
        <v>93</v>
      </c>
      <c r="G93" s="451">
        <v>8</v>
      </c>
      <c r="H93" s="450" t="s">
        <v>75</v>
      </c>
      <c r="I93" s="450"/>
    </row>
    <row r="94" spans="1:9" x14ac:dyDescent="0.55000000000000004">
      <c r="A94" s="451">
        <v>87</v>
      </c>
      <c r="B94" s="451">
        <v>53010002</v>
      </c>
      <c r="C94" s="452" t="s">
        <v>182</v>
      </c>
      <c r="D94" s="451">
        <v>54</v>
      </c>
      <c r="E94" s="451">
        <v>42</v>
      </c>
      <c r="F94" s="451">
        <v>96</v>
      </c>
      <c r="G94" s="451">
        <v>11</v>
      </c>
      <c r="H94" s="450" t="s">
        <v>77</v>
      </c>
      <c r="I94" s="450"/>
    </row>
    <row r="95" spans="1:9" x14ac:dyDescent="0.55000000000000004">
      <c r="A95" s="451">
        <v>88</v>
      </c>
      <c r="B95" s="451">
        <v>53010139</v>
      </c>
      <c r="C95" s="452" t="s">
        <v>272</v>
      </c>
      <c r="D95" s="451">
        <v>53</v>
      </c>
      <c r="E95" s="451">
        <v>44</v>
      </c>
      <c r="F95" s="451">
        <v>97</v>
      </c>
      <c r="G95" s="451">
        <v>8</v>
      </c>
      <c r="H95" s="450" t="s">
        <v>75</v>
      </c>
      <c r="I95" s="450"/>
    </row>
    <row r="96" spans="1:9" x14ac:dyDescent="0.55000000000000004">
      <c r="A96" s="451">
        <v>89</v>
      </c>
      <c r="B96" s="451">
        <v>53010078</v>
      </c>
      <c r="C96" s="452" t="s">
        <v>225</v>
      </c>
      <c r="D96" s="451">
        <v>58</v>
      </c>
      <c r="E96" s="451">
        <v>41</v>
      </c>
      <c r="F96" s="451">
        <v>99</v>
      </c>
      <c r="G96" s="451">
        <v>11</v>
      </c>
      <c r="H96" s="450" t="s">
        <v>77</v>
      </c>
      <c r="I96" s="450"/>
    </row>
    <row r="97" spans="1:9" x14ac:dyDescent="0.55000000000000004">
      <c r="A97" s="451">
        <v>90</v>
      </c>
      <c r="B97" s="451">
        <v>53010091</v>
      </c>
      <c r="C97" s="452" t="s">
        <v>235</v>
      </c>
      <c r="D97" s="451">
        <v>48</v>
      </c>
      <c r="E97" s="451">
        <v>51</v>
      </c>
      <c r="F97" s="451">
        <v>99</v>
      </c>
      <c r="G97" s="451">
        <v>11</v>
      </c>
      <c r="H97" s="450" t="s">
        <v>77</v>
      </c>
      <c r="I97" s="450"/>
    </row>
    <row r="98" spans="1:9" x14ac:dyDescent="0.55000000000000004">
      <c r="A98" s="451">
        <v>91</v>
      </c>
      <c r="B98" s="451">
        <v>53010191</v>
      </c>
      <c r="C98" s="452" t="s">
        <v>297</v>
      </c>
      <c r="D98" s="451">
        <v>56</v>
      </c>
      <c r="E98" s="451">
        <v>45</v>
      </c>
      <c r="F98" s="451">
        <v>101</v>
      </c>
      <c r="G98" s="451">
        <v>11</v>
      </c>
      <c r="H98" s="450" t="s">
        <v>77</v>
      </c>
      <c r="I98" s="450"/>
    </row>
    <row r="99" spans="1:9" x14ac:dyDescent="0.55000000000000004">
      <c r="A99" s="451">
        <v>92</v>
      </c>
      <c r="B99" s="451">
        <v>53010196</v>
      </c>
      <c r="C99" s="452" t="s">
        <v>301</v>
      </c>
      <c r="D99" s="451">
        <v>55</v>
      </c>
      <c r="E99" s="451">
        <v>46</v>
      </c>
      <c r="F99" s="451">
        <v>101</v>
      </c>
      <c r="G99" s="451">
        <v>11</v>
      </c>
      <c r="H99" s="450" t="s">
        <v>77</v>
      </c>
      <c r="I99" s="450"/>
    </row>
    <row r="100" spans="1:9" x14ac:dyDescent="0.55000000000000004">
      <c r="A100" s="451">
        <v>93</v>
      </c>
      <c r="B100" s="451">
        <v>53010039</v>
      </c>
      <c r="C100" s="452" t="s">
        <v>15</v>
      </c>
      <c r="D100" s="451">
        <v>55</v>
      </c>
      <c r="E100" s="451">
        <v>54</v>
      </c>
      <c r="F100" s="451">
        <v>109</v>
      </c>
      <c r="G100" s="451">
        <v>8</v>
      </c>
      <c r="H100" s="450" t="s">
        <v>75</v>
      </c>
      <c r="I100" s="450"/>
    </row>
    <row r="101" spans="1:9" x14ac:dyDescent="0.55000000000000004">
      <c r="A101" s="451">
        <v>94</v>
      </c>
      <c r="B101" s="451">
        <v>53010019</v>
      </c>
      <c r="C101" s="452" t="s">
        <v>9</v>
      </c>
      <c r="D101" s="451">
        <v>61</v>
      </c>
      <c r="E101" s="451">
        <v>49</v>
      </c>
      <c r="F101" s="451">
        <v>110</v>
      </c>
      <c r="G101" s="451">
        <v>8</v>
      </c>
      <c r="H101" s="450" t="s">
        <v>75</v>
      </c>
      <c r="I101" s="450"/>
    </row>
    <row r="102" spans="1:9" x14ac:dyDescent="0.55000000000000004">
      <c r="A102" s="451">
        <v>95</v>
      </c>
      <c r="B102" s="451">
        <v>53010054</v>
      </c>
      <c r="C102" s="452" t="s">
        <v>207</v>
      </c>
      <c r="D102" s="451">
        <v>56</v>
      </c>
      <c r="E102" s="451">
        <v>60</v>
      </c>
      <c r="F102" s="451">
        <v>116</v>
      </c>
      <c r="G102" s="451">
        <v>8</v>
      </c>
      <c r="H102" s="450" t="s">
        <v>75</v>
      </c>
      <c r="I102" s="450"/>
    </row>
    <row r="103" spans="1:9" x14ac:dyDescent="0.55000000000000004">
      <c r="A103" s="451">
        <v>96</v>
      </c>
      <c r="B103" s="451">
        <v>53010116</v>
      </c>
      <c r="C103" s="452" t="s">
        <v>256</v>
      </c>
      <c r="D103" s="451">
        <v>58</v>
      </c>
      <c r="E103" s="451">
        <v>60</v>
      </c>
      <c r="F103" s="451">
        <v>118</v>
      </c>
      <c r="G103" s="451">
        <v>8</v>
      </c>
      <c r="H103" s="450" t="s">
        <v>75</v>
      </c>
      <c r="I103" s="450"/>
    </row>
    <row r="104" spans="1:9" x14ac:dyDescent="0.55000000000000004">
      <c r="A104" s="451">
        <v>97</v>
      </c>
      <c r="B104" s="451">
        <v>53010036</v>
      </c>
      <c r="C104" s="452" t="s">
        <v>200</v>
      </c>
      <c r="D104" s="451">
        <v>65</v>
      </c>
      <c r="E104" s="451">
        <v>55</v>
      </c>
      <c r="F104" s="451">
        <v>120</v>
      </c>
      <c r="G104" s="451">
        <v>8</v>
      </c>
      <c r="H104" s="452" t="s">
        <v>75</v>
      </c>
      <c r="I104" s="452"/>
    </row>
  </sheetData>
  <mergeCells count="5">
    <mergeCell ref="A2:A3"/>
    <mergeCell ref="I2:I3"/>
    <mergeCell ref="C2:C3"/>
    <mergeCell ref="A1:I1"/>
    <mergeCell ref="B7:I7"/>
  </mergeCells>
  <pageMargins left="0.78740157480314965" right="0.39370078740157483" top="0.78740157480314965" bottom="0.39370078740157483" header="0.31496062992125984" footer="0.31496062992125984"/>
  <pageSetup paperSize="9" orientation="landscape" r:id="rId1"/>
  <headerFooter>
    <oddHeader>&amp;R40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Layout" zoomScaleNormal="100" workbookViewId="0">
      <selection activeCell="H9" sqref="H9"/>
    </sheetView>
  </sheetViews>
  <sheetFormatPr defaultColWidth="9" defaultRowHeight="24" x14ac:dyDescent="0.55000000000000004"/>
  <cols>
    <col min="1" max="1" width="5.875" style="453" customWidth="1"/>
    <col min="2" max="2" width="14.75" style="453" customWidth="1"/>
    <col min="3" max="3" width="35.125" style="407" bestFit="1" customWidth="1"/>
    <col min="4" max="7" width="11" style="407" customWidth="1"/>
    <col min="8" max="8" width="13" style="407" customWidth="1"/>
    <col min="9" max="9" width="15.125" style="407" customWidth="1"/>
    <col min="10" max="11" width="11.875" style="407" customWidth="1"/>
    <col min="12" max="16384" width="9" style="407"/>
  </cols>
  <sheetData>
    <row r="1" spans="1:9" x14ac:dyDescent="0.55000000000000004">
      <c r="A1" s="942" t="s">
        <v>928</v>
      </c>
      <c r="B1" s="942"/>
      <c r="C1" s="942"/>
      <c r="D1" s="942"/>
      <c r="E1" s="942"/>
      <c r="F1" s="942"/>
      <c r="G1" s="942"/>
      <c r="H1" s="942"/>
      <c r="I1" s="942"/>
    </row>
    <row r="2" spans="1:9" x14ac:dyDescent="0.55000000000000004">
      <c r="A2" s="941" t="s">
        <v>41</v>
      </c>
      <c r="B2" s="446" t="s">
        <v>110</v>
      </c>
      <c r="C2" s="941" t="s">
        <v>1</v>
      </c>
      <c r="D2" s="129" t="s">
        <v>555</v>
      </c>
      <c r="E2" s="129"/>
      <c r="F2" s="129"/>
      <c r="G2" s="129"/>
      <c r="H2" s="456" t="s">
        <v>179</v>
      </c>
      <c r="I2" s="941" t="s">
        <v>57</v>
      </c>
    </row>
    <row r="3" spans="1:9" x14ac:dyDescent="0.55000000000000004">
      <c r="A3" s="941"/>
      <c r="B3" s="447" t="s">
        <v>105</v>
      </c>
      <c r="C3" s="941"/>
      <c r="D3" s="131" t="s">
        <v>70</v>
      </c>
      <c r="E3" s="131" t="s">
        <v>71</v>
      </c>
      <c r="F3" s="131" t="s">
        <v>44</v>
      </c>
      <c r="G3" s="131" t="s">
        <v>106</v>
      </c>
      <c r="H3" s="130" t="s">
        <v>160</v>
      </c>
      <c r="I3" s="941"/>
    </row>
    <row r="4" spans="1:9" ht="27" hidden="1" x14ac:dyDescent="0.6">
      <c r="A4" s="195"/>
      <c r="B4" s="448"/>
      <c r="C4" s="947" t="s">
        <v>768</v>
      </c>
      <c r="D4" s="948"/>
      <c r="E4" s="948"/>
      <c r="F4" s="948"/>
      <c r="G4" s="948"/>
      <c r="H4" s="948"/>
      <c r="I4" s="949"/>
    </row>
    <row r="5" spans="1:9" hidden="1" x14ac:dyDescent="0.55000000000000004">
      <c r="A5" s="195">
        <v>1</v>
      </c>
      <c r="B5" s="195">
        <v>53010046</v>
      </c>
      <c r="C5" s="204" t="s">
        <v>766</v>
      </c>
      <c r="D5" s="195">
        <v>0</v>
      </c>
      <c r="E5" s="195">
        <v>0</v>
      </c>
      <c r="F5" s="195">
        <v>0</v>
      </c>
      <c r="G5" s="195">
        <v>0</v>
      </c>
      <c r="H5" s="449" t="s">
        <v>314</v>
      </c>
      <c r="I5" s="460" t="s">
        <v>640</v>
      </c>
    </row>
    <row r="6" spans="1:9" hidden="1" x14ac:dyDescent="0.55000000000000004">
      <c r="A6" s="195">
        <v>2</v>
      </c>
      <c r="B6" s="195">
        <v>53010046</v>
      </c>
      <c r="C6" s="204" t="s">
        <v>767</v>
      </c>
      <c r="D6" s="195">
        <v>0</v>
      </c>
      <c r="E6" s="195">
        <v>0</v>
      </c>
      <c r="F6" s="195">
        <v>0</v>
      </c>
      <c r="G6" s="195">
        <v>0</v>
      </c>
      <c r="H6" s="449" t="s">
        <v>314</v>
      </c>
      <c r="I6" s="460" t="s">
        <v>640</v>
      </c>
    </row>
    <row r="7" spans="1:9" ht="27" x14ac:dyDescent="0.6">
      <c r="A7" s="451"/>
      <c r="B7" s="451"/>
      <c r="C7" s="946" t="s">
        <v>777</v>
      </c>
      <c r="D7" s="946"/>
      <c r="E7" s="946"/>
      <c r="F7" s="946"/>
      <c r="G7" s="946"/>
      <c r="H7" s="946"/>
      <c r="I7" s="946"/>
    </row>
    <row r="8" spans="1:9" x14ac:dyDescent="0.55000000000000004">
      <c r="A8" s="451">
        <v>1</v>
      </c>
      <c r="B8" s="451">
        <v>53010072</v>
      </c>
      <c r="C8" s="452" t="s">
        <v>220</v>
      </c>
      <c r="D8" s="451">
        <v>4</v>
      </c>
      <c r="E8" s="451">
        <v>2</v>
      </c>
      <c r="F8" s="451">
        <v>6</v>
      </c>
      <c r="G8" s="451">
        <v>2</v>
      </c>
      <c r="H8" s="450" t="s">
        <v>75</v>
      </c>
      <c r="I8" s="452"/>
    </row>
    <row r="9" spans="1:9" x14ac:dyDescent="0.55000000000000004">
      <c r="A9" s="451">
        <v>2</v>
      </c>
      <c r="B9" s="451">
        <v>53010038</v>
      </c>
      <c r="C9" s="452" t="s">
        <v>202</v>
      </c>
      <c r="D9" s="451">
        <v>3</v>
      </c>
      <c r="E9" s="451">
        <v>4</v>
      </c>
      <c r="F9" s="451">
        <v>7</v>
      </c>
      <c r="G9" s="451">
        <v>5</v>
      </c>
      <c r="H9" s="450" t="s">
        <v>75</v>
      </c>
      <c r="I9" s="452"/>
    </row>
    <row r="10" spans="1:9" x14ac:dyDescent="0.55000000000000004">
      <c r="A10" s="451">
        <v>3</v>
      </c>
      <c r="B10" s="451">
        <v>53010080</v>
      </c>
      <c r="C10" s="452" t="s">
        <v>227</v>
      </c>
      <c r="D10" s="451">
        <v>5</v>
      </c>
      <c r="E10" s="451">
        <v>4</v>
      </c>
      <c r="F10" s="451">
        <v>9</v>
      </c>
      <c r="G10" s="451">
        <v>3</v>
      </c>
      <c r="H10" s="450" t="s">
        <v>75</v>
      </c>
      <c r="I10" s="450"/>
    </row>
    <row r="11" spans="1:9" x14ac:dyDescent="0.55000000000000004">
      <c r="A11" s="451">
        <v>4</v>
      </c>
      <c r="B11" s="451">
        <v>53010017</v>
      </c>
      <c r="C11" s="452" t="s">
        <v>192</v>
      </c>
      <c r="D11" s="451">
        <v>5</v>
      </c>
      <c r="E11" s="451">
        <v>10</v>
      </c>
      <c r="F11" s="451">
        <v>15</v>
      </c>
      <c r="G11" s="451">
        <v>5</v>
      </c>
      <c r="H11" s="450" t="s">
        <v>75</v>
      </c>
      <c r="I11" s="450"/>
    </row>
    <row r="12" spans="1:9" x14ac:dyDescent="0.55000000000000004">
      <c r="A12" s="451">
        <v>5</v>
      </c>
      <c r="B12" s="451">
        <v>53010035</v>
      </c>
      <c r="C12" s="452" t="s">
        <v>199</v>
      </c>
      <c r="D12" s="451">
        <v>8</v>
      </c>
      <c r="E12" s="451">
        <v>16</v>
      </c>
      <c r="F12" s="451">
        <v>24</v>
      </c>
      <c r="G12" s="451">
        <v>8</v>
      </c>
      <c r="H12" s="450" t="s">
        <v>75</v>
      </c>
      <c r="I12" s="450"/>
    </row>
    <row r="13" spans="1:9" x14ac:dyDescent="0.55000000000000004">
      <c r="A13" s="451">
        <v>6</v>
      </c>
      <c r="B13" s="451">
        <v>53010055</v>
      </c>
      <c r="C13" s="452" t="s">
        <v>208</v>
      </c>
      <c r="D13" s="451">
        <v>12</v>
      </c>
      <c r="E13" s="451">
        <v>12</v>
      </c>
      <c r="F13" s="451">
        <v>24</v>
      </c>
      <c r="G13" s="451">
        <v>7</v>
      </c>
      <c r="H13" s="450" t="s">
        <v>75</v>
      </c>
      <c r="I13" s="450"/>
    </row>
    <row r="14" spans="1:9" x14ac:dyDescent="0.55000000000000004">
      <c r="A14" s="451">
        <v>7</v>
      </c>
      <c r="B14" s="451">
        <v>53010085</v>
      </c>
      <c r="C14" s="452" t="s">
        <v>231</v>
      </c>
      <c r="D14" s="451">
        <v>13</v>
      </c>
      <c r="E14" s="451">
        <v>11</v>
      </c>
      <c r="F14" s="451">
        <v>24</v>
      </c>
      <c r="G14" s="451">
        <v>8</v>
      </c>
      <c r="H14" s="450" t="s">
        <v>75</v>
      </c>
      <c r="I14" s="450"/>
    </row>
    <row r="15" spans="1:9" x14ac:dyDescent="0.55000000000000004">
      <c r="A15" s="451">
        <v>8</v>
      </c>
      <c r="B15" s="451">
        <v>53010134</v>
      </c>
      <c r="C15" s="452" t="s">
        <v>267</v>
      </c>
      <c r="D15" s="451">
        <v>15</v>
      </c>
      <c r="E15" s="451">
        <v>9</v>
      </c>
      <c r="F15" s="451">
        <v>24</v>
      </c>
      <c r="G15" s="451">
        <v>7</v>
      </c>
      <c r="H15" s="450" t="s">
        <v>75</v>
      </c>
      <c r="I15" s="450"/>
    </row>
    <row r="16" spans="1:9" x14ac:dyDescent="0.55000000000000004">
      <c r="A16" s="451">
        <v>9</v>
      </c>
      <c r="B16" s="451">
        <v>53010087</v>
      </c>
      <c r="C16" s="452" t="s">
        <v>233</v>
      </c>
      <c r="D16" s="451">
        <v>17</v>
      </c>
      <c r="E16" s="451">
        <v>8</v>
      </c>
      <c r="F16" s="451">
        <v>25</v>
      </c>
      <c r="G16" s="451">
        <v>7</v>
      </c>
      <c r="H16" s="450" t="s">
        <v>75</v>
      </c>
      <c r="I16" s="450"/>
    </row>
    <row r="17" spans="1:9" x14ac:dyDescent="0.55000000000000004">
      <c r="A17" s="451">
        <v>10</v>
      </c>
      <c r="B17" s="451">
        <v>53010028</v>
      </c>
      <c r="C17" s="452" t="s">
        <v>11</v>
      </c>
      <c r="D17" s="451">
        <v>21</v>
      </c>
      <c r="E17" s="451">
        <v>6</v>
      </c>
      <c r="F17" s="451">
        <v>27</v>
      </c>
      <c r="G17" s="451">
        <v>7</v>
      </c>
      <c r="H17" s="450" t="s">
        <v>75</v>
      </c>
      <c r="I17" s="450"/>
    </row>
    <row r="18" spans="1:9" x14ac:dyDescent="0.55000000000000004">
      <c r="A18" s="451">
        <v>11</v>
      </c>
      <c r="B18" s="451">
        <v>53010066</v>
      </c>
      <c r="C18" s="452" t="s">
        <v>216</v>
      </c>
      <c r="D18" s="451">
        <v>14</v>
      </c>
      <c r="E18" s="451">
        <v>13</v>
      </c>
      <c r="F18" s="451">
        <v>27</v>
      </c>
      <c r="G18" s="451">
        <v>9</v>
      </c>
      <c r="H18" s="450" t="s">
        <v>74</v>
      </c>
      <c r="I18" s="450"/>
    </row>
    <row r="19" spans="1:9" x14ac:dyDescent="0.55000000000000004">
      <c r="A19" s="451">
        <v>12</v>
      </c>
      <c r="B19" s="451">
        <v>53010184</v>
      </c>
      <c r="C19" s="452" t="s">
        <v>782</v>
      </c>
      <c r="D19" s="451">
        <v>16</v>
      </c>
      <c r="E19" s="451">
        <v>11</v>
      </c>
      <c r="F19" s="451">
        <v>27</v>
      </c>
      <c r="G19" s="451">
        <v>8</v>
      </c>
      <c r="H19" s="450" t="s">
        <v>75</v>
      </c>
      <c r="I19" s="450" t="s">
        <v>776</v>
      </c>
    </row>
    <row r="20" spans="1:9" x14ac:dyDescent="0.55000000000000004">
      <c r="A20" s="451">
        <v>13</v>
      </c>
      <c r="B20" s="451">
        <v>53010041</v>
      </c>
      <c r="C20" s="452" t="s">
        <v>203</v>
      </c>
      <c r="D20" s="451">
        <v>17</v>
      </c>
      <c r="E20" s="451">
        <v>11</v>
      </c>
      <c r="F20" s="451">
        <v>28</v>
      </c>
      <c r="G20" s="451">
        <v>8</v>
      </c>
      <c r="H20" s="450" t="s">
        <v>75</v>
      </c>
      <c r="I20" s="450"/>
    </row>
    <row r="21" spans="1:9" x14ac:dyDescent="0.55000000000000004">
      <c r="A21" s="451">
        <v>14</v>
      </c>
      <c r="B21" s="451">
        <v>53010065</v>
      </c>
      <c r="C21" s="452" t="s">
        <v>215</v>
      </c>
      <c r="D21" s="451">
        <v>14</v>
      </c>
      <c r="E21" s="451">
        <v>14</v>
      </c>
      <c r="F21" s="451">
        <v>28</v>
      </c>
      <c r="G21" s="451">
        <v>9</v>
      </c>
      <c r="H21" s="450" t="s">
        <v>74</v>
      </c>
      <c r="I21" s="450"/>
    </row>
    <row r="22" spans="1:9" x14ac:dyDescent="0.55000000000000004">
      <c r="A22" s="451">
        <v>15</v>
      </c>
      <c r="B22" s="451">
        <v>53010174</v>
      </c>
      <c r="C22" s="452" t="s">
        <v>288</v>
      </c>
      <c r="D22" s="451">
        <v>19</v>
      </c>
      <c r="E22" s="451">
        <v>9</v>
      </c>
      <c r="F22" s="451">
        <v>28</v>
      </c>
      <c r="G22" s="451">
        <v>7</v>
      </c>
      <c r="H22" s="450" t="s">
        <v>75</v>
      </c>
      <c r="I22" s="450"/>
    </row>
    <row r="23" spans="1:9" x14ac:dyDescent="0.55000000000000004">
      <c r="A23" s="451">
        <v>16</v>
      </c>
      <c r="B23" s="451">
        <v>53010124</v>
      </c>
      <c r="C23" s="452" t="s">
        <v>24</v>
      </c>
      <c r="D23" s="451">
        <v>19</v>
      </c>
      <c r="E23" s="451">
        <v>12</v>
      </c>
      <c r="F23" s="451">
        <v>31</v>
      </c>
      <c r="G23" s="451">
        <v>8</v>
      </c>
      <c r="H23" s="450" t="s">
        <v>75</v>
      </c>
      <c r="I23" s="450"/>
    </row>
    <row r="24" spans="1:9" x14ac:dyDescent="0.55000000000000004">
      <c r="A24" s="451">
        <v>17</v>
      </c>
      <c r="B24" s="451">
        <v>53010137</v>
      </c>
      <c r="C24" s="452" t="s">
        <v>270</v>
      </c>
      <c r="D24" s="451">
        <v>14</v>
      </c>
      <c r="E24" s="451">
        <v>18</v>
      </c>
      <c r="F24" s="451">
        <v>32</v>
      </c>
      <c r="G24" s="451">
        <v>8</v>
      </c>
      <c r="H24" s="450" t="s">
        <v>75</v>
      </c>
      <c r="I24" s="450"/>
    </row>
    <row r="25" spans="1:9" x14ac:dyDescent="0.55000000000000004">
      <c r="A25" s="451">
        <v>18</v>
      </c>
      <c r="B25" s="451">
        <v>53010094</v>
      </c>
      <c r="C25" s="452" t="s">
        <v>237</v>
      </c>
      <c r="D25" s="451">
        <v>18</v>
      </c>
      <c r="E25" s="451">
        <v>15</v>
      </c>
      <c r="F25" s="451">
        <v>33</v>
      </c>
      <c r="G25" s="451">
        <v>8</v>
      </c>
      <c r="H25" s="450" t="s">
        <v>75</v>
      </c>
      <c r="I25" s="450"/>
    </row>
    <row r="26" spans="1:9" x14ac:dyDescent="0.55000000000000004">
      <c r="A26" s="451">
        <v>19</v>
      </c>
      <c r="B26" s="451">
        <v>53010111</v>
      </c>
      <c r="C26" s="452" t="s">
        <v>252</v>
      </c>
      <c r="D26" s="451">
        <v>22</v>
      </c>
      <c r="E26" s="451">
        <v>11</v>
      </c>
      <c r="F26" s="451">
        <v>33</v>
      </c>
      <c r="G26" s="451">
        <v>8</v>
      </c>
      <c r="H26" s="450" t="s">
        <v>75</v>
      </c>
      <c r="I26" s="450"/>
    </row>
    <row r="27" spans="1:9" x14ac:dyDescent="0.55000000000000004">
      <c r="A27" s="451">
        <v>20</v>
      </c>
      <c r="B27" s="451">
        <v>53010113</v>
      </c>
      <c r="C27" s="452" t="s">
        <v>253</v>
      </c>
      <c r="D27" s="451">
        <v>21</v>
      </c>
      <c r="E27" s="451">
        <v>12</v>
      </c>
      <c r="F27" s="451">
        <v>33</v>
      </c>
      <c r="G27" s="451">
        <v>8</v>
      </c>
      <c r="H27" s="450" t="s">
        <v>75</v>
      </c>
      <c r="I27" s="450"/>
    </row>
    <row r="28" spans="1:9" x14ac:dyDescent="0.55000000000000004">
      <c r="A28" s="451">
        <v>21</v>
      </c>
      <c r="B28" s="451">
        <v>53010141</v>
      </c>
      <c r="C28" s="452" t="s">
        <v>274</v>
      </c>
      <c r="D28" s="451">
        <v>20</v>
      </c>
      <c r="E28" s="451">
        <v>13</v>
      </c>
      <c r="F28" s="451">
        <v>33</v>
      </c>
      <c r="G28" s="451">
        <v>9</v>
      </c>
      <c r="H28" s="450" t="s">
        <v>74</v>
      </c>
      <c r="I28" s="450"/>
    </row>
    <row r="29" spans="1:9" x14ac:dyDescent="0.55000000000000004">
      <c r="A29" s="451">
        <v>22</v>
      </c>
      <c r="B29" s="451">
        <v>53010165</v>
      </c>
      <c r="C29" s="452" t="s">
        <v>286</v>
      </c>
      <c r="D29" s="451">
        <v>21</v>
      </c>
      <c r="E29" s="451">
        <v>12</v>
      </c>
      <c r="F29" s="451">
        <v>33</v>
      </c>
      <c r="G29" s="451">
        <v>7</v>
      </c>
      <c r="H29" s="450" t="s">
        <v>75</v>
      </c>
      <c r="I29" s="450"/>
    </row>
    <row r="30" spans="1:9" x14ac:dyDescent="0.55000000000000004">
      <c r="A30" s="451">
        <v>23</v>
      </c>
      <c r="B30" s="451">
        <v>53010197</v>
      </c>
      <c r="C30" s="452" t="s">
        <v>302</v>
      </c>
      <c r="D30" s="451">
        <v>20</v>
      </c>
      <c r="E30" s="451">
        <v>13</v>
      </c>
      <c r="F30" s="451">
        <v>33</v>
      </c>
      <c r="G30" s="451">
        <v>8</v>
      </c>
      <c r="H30" s="450" t="s">
        <v>75</v>
      </c>
      <c r="I30" s="450"/>
    </row>
    <row r="31" spans="1:9" x14ac:dyDescent="0.55000000000000004">
      <c r="A31" s="451">
        <v>24</v>
      </c>
      <c r="B31" s="451">
        <v>53010005</v>
      </c>
      <c r="C31" s="452" t="s">
        <v>185</v>
      </c>
      <c r="D31" s="451">
        <v>16</v>
      </c>
      <c r="E31" s="451">
        <v>20</v>
      </c>
      <c r="F31" s="451">
        <v>36</v>
      </c>
      <c r="G31" s="451">
        <v>8</v>
      </c>
      <c r="H31" s="450" t="s">
        <v>74</v>
      </c>
      <c r="I31" s="450"/>
    </row>
    <row r="32" spans="1:9" x14ac:dyDescent="0.55000000000000004">
      <c r="A32" s="451">
        <v>25</v>
      </c>
      <c r="B32" s="451">
        <v>53010143</v>
      </c>
      <c r="C32" s="452" t="s">
        <v>276</v>
      </c>
      <c r="D32" s="451">
        <v>19</v>
      </c>
      <c r="E32" s="451">
        <v>19</v>
      </c>
      <c r="F32" s="451">
        <v>38</v>
      </c>
      <c r="G32" s="451">
        <v>9</v>
      </c>
      <c r="H32" s="450" t="s">
        <v>74</v>
      </c>
      <c r="I32" s="450"/>
    </row>
    <row r="33" spans="1:9" x14ac:dyDescent="0.55000000000000004">
      <c r="A33" s="451">
        <v>26</v>
      </c>
      <c r="B33" s="451">
        <v>53010044</v>
      </c>
      <c r="C33" s="452" t="s">
        <v>17</v>
      </c>
      <c r="D33" s="451">
        <v>22</v>
      </c>
      <c r="E33" s="451">
        <v>17</v>
      </c>
      <c r="F33" s="451">
        <v>39</v>
      </c>
      <c r="G33" s="451">
        <v>6</v>
      </c>
      <c r="H33" s="450" t="s">
        <v>75</v>
      </c>
      <c r="I33" s="450"/>
    </row>
    <row r="34" spans="1:9" x14ac:dyDescent="0.55000000000000004">
      <c r="A34" s="451">
        <v>27</v>
      </c>
      <c r="B34" s="451">
        <v>53010092</v>
      </c>
      <c r="C34" s="452" t="s">
        <v>236</v>
      </c>
      <c r="D34" s="451">
        <v>21</v>
      </c>
      <c r="E34" s="451">
        <v>18</v>
      </c>
      <c r="F34" s="451">
        <v>39</v>
      </c>
      <c r="G34" s="451">
        <v>8</v>
      </c>
      <c r="H34" s="450" t="s">
        <v>74</v>
      </c>
      <c r="I34" s="450"/>
    </row>
    <row r="35" spans="1:9" x14ac:dyDescent="0.55000000000000004">
      <c r="A35" s="451">
        <v>28</v>
      </c>
      <c r="B35" s="451">
        <v>53010043</v>
      </c>
      <c r="C35" s="452" t="s">
        <v>204</v>
      </c>
      <c r="D35" s="451">
        <v>27</v>
      </c>
      <c r="E35" s="451">
        <v>13</v>
      </c>
      <c r="F35" s="451">
        <v>40</v>
      </c>
      <c r="G35" s="451">
        <v>8</v>
      </c>
      <c r="H35" s="450" t="s">
        <v>75</v>
      </c>
      <c r="I35" s="450"/>
    </row>
    <row r="36" spans="1:9" x14ac:dyDescent="0.55000000000000004">
      <c r="A36" s="451">
        <v>29</v>
      </c>
      <c r="B36" s="451">
        <v>53010146</v>
      </c>
      <c r="C36" s="452" t="s">
        <v>30</v>
      </c>
      <c r="D36" s="451">
        <v>23</v>
      </c>
      <c r="E36" s="451">
        <v>17</v>
      </c>
      <c r="F36" s="451">
        <v>40</v>
      </c>
      <c r="G36" s="451">
        <v>8</v>
      </c>
      <c r="H36" s="450" t="s">
        <v>75</v>
      </c>
      <c r="I36" s="450"/>
    </row>
    <row r="37" spans="1:9" x14ac:dyDescent="0.55000000000000004">
      <c r="A37" s="451">
        <v>30</v>
      </c>
      <c r="B37" s="451">
        <v>53010151</v>
      </c>
      <c r="C37" s="452" t="s">
        <v>279</v>
      </c>
      <c r="D37" s="451">
        <v>24</v>
      </c>
      <c r="E37" s="451">
        <v>16</v>
      </c>
      <c r="F37" s="451">
        <v>40</v>
      </c>
      <c r="G37" s="451">
        <v>8</v>
      </c>
      <c r="H37" s="450" t="s">
        <v>75</v>
      </c>
      <c r="I37" s="450"/>
    </row>
    <row r="38" spans="1:9" x14ac:dyDescent="0.55000000000000004">
      <c r="A38" s="451">
        <v>31</v>
      </c>
      <c r="B38" s="451">
        <v>53010152</v>
      </c>
      <c r="C38" s="452" t="s">
        <v>280</v>
      </c>
      <c r="D38" s="451">
        <v>27</v>
      </c>
      <c r="E38" s="451">
        <v>13</v>
      </c>
      <c r="F38" s="451">
        <v>40</v>
      </c>
      <c r="G38" s="451">
        <v>7</v>
      </c>
      <c r="H38" s="450" t="s">
        <v>75</v>
      </c>
      <c r="I38" s="450"/>
    </row>
    <row r="39" spans="1:9" x14ac:dyDescent="0.55000000000000004">
      <c r="A39" s="451">
        <v>32</v>
      </c>
      <c r="B39" s="451">
        <v>53010185</v>
      </c>
      <c r="C39" s="452" t="s">
        <v>294</v>
      </c>
      <c r="D39" s="451">
        <v>25</v>
      </c>
      <c r="E39" s="451">
        <v>15</v>
      </c>
      <c r="F39" s="451">
        <v>40</v>
      </c>
      <c r="G39" s="451">
        <v>8</v>
      </c>
      <c r="H39" s="450" t="s">
        <v>75</v>
      </c>
      <c r="I39" s="450"/>
    </row>
    <row r="40" spans="1:9" x14ac:dyDescent="0.55000000000000004">
      <c r="A40" s="451">
        <v>33</v>
      </c>
      <c r="B40" s="451">
        <v>53010068</v>
      </c>
      <c r="C40" s="452" t="s">
        <v>217</v>
      </c>
      <c r="D40" s="451">
        <v>27</v>
      </c>
      <c r="E40" s="451">
        <v>14</v>
      </c>
      <c r="F40" s="451">
        <v>41</v>
      </c>
      <c r="G40" s="451">
        <v>8</v>
      </c>
      <c r="H40" s="450" t="s">
        <v>75</v>
      </c>
      <c r="I40" s="450"/>
    </row>
    <row r="41" spans="1:9" x14ac:dyDescent="0.55000000000000004">
      <c r="A41" s="451">
        <v>34</v>
      </c>
      <c r="B41" s="451">
        <v>53010142</v>
      </c>
      <c r="C41" s="452" t="s">
        <v>275</v>
      </c>
      <c r="D41" s="451">
        <v>15</v>
      </c>
      <c r="E41" s="451">
        <v>27</v>
      </c>
      <c r="F41" s="451">
        <v>42</v>
      </c>
      <c r="G41" s="451">
        <v>9</v>
      </c>
      <c r="H41" s="450" t="s">
        <v>74</v>
      </c>
      <c r="I41" s="450"/>
    </row>
    <row r="42" spans="1:9" x14ac:dyDescent="0.55000000000000004">
      <c r="A42" s="451">
        <v>35</v>
      </c>
      <c r="B42" s="451">
        <v>53010155</v>
      </c>
      <c r="C42" s="452" t="s">
        <v>282</v>
      </c>
      <c r="D42" s="451">
        <v>22</v>
      </c>
      <c r="E42" s="451">
        <v>20</v>
      </c>
      <c r="F42" s="451">
        <v>42</v>
      </c>
      <c r="G42" s="451">
        <v>8</v>
      </c>
      <c r="H42" s="450" t="s">
        <v>75</v>
      </c>
      <c r="I42" s="450"/>
    </row>
    <row r="43" spans="1:9" x14ac:dyDescent="0.55000000000000004">
      <c r="A43" s="451">
        <v>36</v>
      </c>
      <c r="B43" s="451">
        <v>53010193</v>
      </c>
      <c r="C43" s="452" t="s">
        <v>298</v>
      </c>
      <c r="D43" s="451">
        <v>26</v>
      </c>
      <c r="E43" s="451">
        <v>16</v>
      </c>
      <c r="F43" s="451">
        <v>42</v>
      </c>
      <c r="G43" s="451">
        <v>8</v>
      </c>
      <c r="H43" s="450" t="s">
        <v>75</v>
      </c>
      <c r="I43" s="450"/>
    </row>
    <row r="44" spans="1:9" x14ac:dyDescent="0.55000000000000004">
      <c r="A44" s="451">
        <v>37</v>
      </c>
      <c r="B44" s="451">
        <v>53010004</v>
      </c>
      <c r="C44" s="452" t="s">
        <v>184</v>
      </c>
      <c r="D44" s="451">
        <v>26</v>
      </c>
      <c r="E44" s="451">
        <v>17</v>
      </c>
      <c r="F44" s="451">
        <v>43</v>
      </c>
      <c r="G44" s="451">
        <v>12</v>
      </c>
      <c r="H44" s="450" t="s">
        <v>76</v>
      </c>
      <c r="I44" s="450"/>
    </row>
    <row r="45" spans="1:9" x14ac:dyDescent="0.55000000000000004">
      <c r="A45" s="451">
        <v>38</v>
      </c>
      <c r="B45" s="451">
        <v>53010135</v>
      </c>
      <c r="C45" s="452" t="s">
        <v>268</v>
      </c>
      <c r="D45" s="451">
        <v>24</v>
      </c>
      <c r="E45" s="451">
        <v>19</v>
      </c>
      <c r="F45" s="451">
        <v>43</v>
      </c>
      <c r="G45" s="451">
        <v>8</v>
      </c>
      <c r="H45" s="450" t="s">
        <v>75</v>
      </c>
      <c r="I45" s="450"/>
    </row>
    <row r="46" spans="1:9" x14ac:dyDescent="0.55000000000000004">
      <c r="A46" s="451">
        <v>39</v>
      </c>
      <c r="B46" s="451">
        <v>53010082</v>
      </c>
      <c r="C46" s="452" t="s">
        <v>228</v>
      </c>
      <c r="D46" s="451">
        <v>20</v>
      </c>
      <c r="E46" s="451">
        <v>24</v>
      </c>
      <c r="F46" s="451">
        <v>44</v>
      </c>
      <c r="G46" s="451">
        <v>7</v>
      </c>
      <c r="H46" s="450" t="s">
        <v>75</v>
      </c>
      <c r="I46" s="450"/>
    </row>
    <row r="47" spans="1:9" x14ac:dyDescent="0.55000000000000004">
      <c r="A47" s="451">
        <v>40</v>
      </c>
      <c r="B47" s="451">
        <v>53010136</v>
      </c>
      <c r="C47" s="452" t="s">
        <v>269</v>
      </c>
      <c r="D47" s="451">
        <v>29</v>
      </c>
      <c r="E47" s="451">
        <v>16</v>
      </c>
      <c r="F47" s="451">
        <v>45</v>
      </c>
      <c r="G47" s="451">
        <v>8</v>
      </c>
      <c r="H47" s="450" t="s">
        <v>75</v>
      </c>
      <c r="I47" s="450"/>
    </row>
    <row r="48" spans="1:9" x14ac:dyDescent="0.55000000000000004">
      <c r="A48" s="451">
        <v>41</v>
      </c>
      <c r="B48" s="451">
        <v>53010015</v>
      </c>
      <c r="C48" s="452" t="s">
        <v>190</v>
      </c>
      <c r="D48" s="451">
        <v>25</v>
      </c>
      <c r="E48" s="451">
        <v>22</v>
      </c>
      <c r="F48" s="451">
        <v>47</v>
      </c>
      <c r="G48" s="451">
        <v>9</v>
      </c>
      <c r="H48" s="450" t="s">
        <v>74</v>
      </c>
      <c r="I48" s="450"/>
    </row>
    <row r="49" spans="1:9" x14ac:dyDescent="0.55000000000000004">
      <c r="A49" s="451">
        <v>42</v>
      </c>
      <c r="B49" s="451">
        <v>53010052</v>
      </c>
      <c r="C49" s="452" t="s">
        <v>206</v>
      </c>
      <c r="D49" s="451">
        <v>27</v>
      </c>
      <c r="E49" s="451">
        <v>21</v>
      </c>
      <c r="F49" s="451">
        <v>48</v>
      </c>
      <c r="G49" s="451">
        <v>8</v>
      </c>
      <c r="H49" s="450" t="s">
        <v>75</v>
      </c>
      <c r="I49" s="450"/>
    </row>
    <row r="50" spans="1:9" x14ac:dyDescent="0.55000000000000004">
      <c r="A50" s="451">
        <v>43</v>
      </c>
      <c r="B50" s="451">
        <v>53010086</v>
      </c>
      <c r="C50" s="452" t="s">
        <v>232</v>
      </c>
      <c r="D50" s="451">
        <v>27</v>
      </c>
      <c r="E50" s="451">
        <v>21</v>
      </c>
      <c r="F50" s="451">
        <v>48</v>
      </c>
      <c r="G50" s="451">
        <v>8</v>
      </c>
      <c r="H50" s="450" t="s">
        <v>75</v>
      </c>
      <c r="I50" s="450"/>
    </row>
    <row r="51" spans="1:9" x14ac:dyDescent="0.55000000000000004">
      <c r="A51" s="451">
        <v>44</v>
      </c>
      <c r="B51" s="451">
        <v>53010100</v>
      </c>
      <c r="C51" s="452" t="s">
        <v>243</v>
      </c>
      <c r="D51" s="451">
        <v>22</v>
      </c>
      <c r="E51" s="451">
        <v>26</v>
      </c>
      <c r="F51" s="451">
        <v>48</v>
      </c>
      <c r="G51" s="451">
        <v>8</v>
      </c>
      <c r="H51" s="450" t="s">
        <v>75</v>
      </c>
      <c r="I51" s="450"/>
    </row>
    <row r="52" spans="1:9" x14ac:dyDescent="0.55000000000000004">
      <c r="A52" s="451">
        <v>45</v>
      </c>
      <c r="B52" s="451">
        <v>53010064</v>
      </c>
      <c r="C52" s="452" t="s">
        <v>214</v>
      </c>
      <c r="D52" s="451">
        <v>28</v>
      </c>
      <c r="E52" s="451">
        <v>22</v>
      </c>
      <c r="F52" s="451">
        <v>50</v>
      </c>
      <c r="G52" s="451">
        <v>8</v>
      </c>
      <c r="H52" s="450" t="s">
        <v>75</v>
      </c>
      <c r="I52" s="450"/>
    </row>
    <row r="53" spans="1:9" x14ac:dyDescent="0.55000000000000004">
      <c r="A53" s="451">
        <v>46</v>
      </c>
      <c r="B53" s="451">
        <v>53010145</v>
      </c>
      <c r="C53" s="452" t="s">
        <v>277</v>
      </c>
      <c r="D53" s="451">
        <v>22</v>
      </c>
      <c r="E53" s="451">
        <v>28</v>
      </c>
      <c r="F53" s="451">
        <v>50</v>
      </c>
      <c r="G53" s="451">
        <v>8</v>
      </c>
      <c r="H53" s="450" t="s">
        <v>75</v>
      </c>
      <c r="I53" s="450"/>
    </row>
    <row r="54" spans="1:9" x14ac:dyDescent="0.55000000000000004">
      <c r="A54" s="451">
        <v>47</v>
      </c>
      <c r="B54" s="451">
        <v>53010018</v>
      </c>
      <c r="C54" s="452" t="s">
        <v>193</v>
      </c>
      <c r="D54" s="451">
        <v>27</v>
      </c>
      <c r="E54" s="451">
        <v>24</v>
      </c>
      <c r="F54" s="451">
        <v>51</v>
      </c>
      <c r="G54" s="451">
        <v>9</v>
      </c>
      <c r="H54" s="450" t="s">
        <v>74</v>
      </c>
      <c r="I54" s="450"/>
    </row>
    <row r="55" spans="1:9" x14ac:dyDescent="0.55000000000000004">
      <c r="A55" s="451">
        <v>48</v>
      </c>
      <c r="B55" s="451">
        <v>53010123</v>
      </c>
      <c r="C55" s="452" t="s">
        <v>262</v>
      </c>
      <c r="D55" s="451">
        <v>33</v>
      </c>
      <c r="E55" s="451">
        <v>18</v>
      </c>
      <c r="F55" s="451">
        <v>51</v>
      </c>
      <c r="G55" s="451">
        <v>8</v>
      </c>
      <c r="H55" s="450" t="s">
        <v>75</v>
      </c>
      <c r="I55" s="450"/>
    </row>
    <row r="56" spans="1:9" x14ac:dyDescent="0.55000000000000004">
      <c r="A56" s="451">
        <v>49</v>
      </c>
      <c r="B56" s="451">
        <v>53010173</v>
      </c>
      <c r="C56" s="452" t="s">
        <v>287</v>
      </c>
      <c r="D56" s="451">
        <v>27</v>
      </c>
      <c r="E56" s="451">
        <v>24</v>
      </c>
      <c r="F56" s="451">
        <v>51</v>
      </c>
      <c r="G56" s="451">
        <v>8</v>
      </c>
      <c r="H56" s="450" t="s">
        <v>75</v>
      </c>
      <c r="I56" s="450"/>
    </row>
    <row r="57" spans="1:9" x14ac:dyDescent="0.55000000000000004">
      <c r="A57" s="451">
        <v>50</v>
      </c>
      <c r="B57" s="451">
        <v>53010104</v>
      </c>
      <c r="C57" s="452" t="s">
        <v>247</v>
      </c>
      <c r="D57" s="451">
        <v>29</v>
      </c>
      <c r="E57" s="451">
        <v>23</v>
      </c>
      <c r="F57" s="451">
        <v>52</v>
      </c>
      <c r="G57" s="451">
        <v>8</v>
      </c>
      <c r="H57" s="450" t="s">
        <v>75</v>
      </c>
      <c r="I57" s="450"/>
    </row>
    <row r="58" spans="1:9" x14ac:dyDescent="0.55000000000000004">
      <c r="A58" s="451">
        <v>51</v>
      </c>
      <c r="B58" s="451">
        <v>53010106</v>
      </c>
      <c r="C58" s="452" t="s">
        <v>248</v>
      </c>
      <c r="D58" s="451">
        <v>33</v>
      </c>
      <c r="E58" s="451">
        <v>19</v>
      </c>
      <c r="F58" s="451">
        <v>52</v>
      </c>
      <c r="G58" s="451">
        <v>8</v>
      </c>
      <c r="H58" s="450" t="s">
        <v>75</v>
      </c>
      <c r="I58" s="450"/>
    </row>
    <row r="59" spans="1:9" x14ac:dyDescent="0.55000000000000004">
      <c r="A59" s="451">
        <v>52</v>
      </c>
      <c r="B59" s="451">
        <v>53010003</v>
      </c>
      <c r="C59" s="452" t="s">
        <v>183</v>
      </c>
      <c r="D59" s="451">
        <v>32</v>
      </c>
      <c r="E59" s="451">
        <v>21</v>
      </c>
      <c r="F59" s="451">
        <v>53</v>
      </c>
      <c r="G59" s="451">
        <v>8</v>
      </c>
      <c r="H59" s="450" t="s">
        <v>75</v>
      </c>
      <c r="I59" s="450"/>
    </row>
    <row r="60" spans="1:9" x14ac:dyDescent="0.55000000000000004">
      <c r="A60" s="451">
        <v>53</v>
      </c>
      <c r="B60" s="451">
        <v>53010129</v>
      </c>
      <c r="C60" s="452" t="s">
        <v>266</v>
      </c>
      <c r="D60" s="451">
        <v>31</v>
      </c>
      <c r="E60" s="451">
        <v>22</v>
      </c>
      <c r="F60" s="451">
        <v>53</v>
      </c>
      <c r="G60" s="451">
        <v>8</v>
      </c>
      <c r="H60" s="450" t="s">
        <v>75</v>
      </c>
      <c r="I60" s="450"/>
    </row>
    <row r="61" spans="1:9" x14ac:dyDescent="0.55000000000000004">
      <c r="A61" s="451">
        <v>54</v>
      </c>
      <c r="B61" s="451">
        <v>53010077</v>
      </c>
      <c r="C61" s="452" t="s">
        <v>224</v>
      </c>
      <c r="D61" s="451">
        <v>26</v>
      </c>
      <c r="E61" s="451">
        <v>29</v>
      </c>
      <c r="F61" s="451">
        <v>55</v>
      </c>
      <c r="G61" s="451">
        <v>8</v>
      </c>
      <c r="H61" s="450" t="s">
        <v>75</v>
      </c>
      <c r="I61" s="450"/>
    </row>
    <row r="62" spans="1:9" x14ac:dyDescent="0.55000000000000004">
      <c r="A62" s="451">
        <v>55</v>
      </c>
      <c r="B62" s="451">
        <v>53010079</v>
      </c>
      <c r="C62" s="452" t="s">
        <v>226</v>
      </c>
      <c r="D62" s="451">
        <v>26</v>
      </c>
      <c r="E62" s="451">
        <v>29</v>
      </c>
      <c r="F62" s="451">
        <v>55</v>
      </c>
      <c r="G62" s="451">
        <v>8</v>
      </c>
      <c r="H62" s="450" t="s">
        <v>75</v>
      </c>
      <c r="I62" s="450"/>
    </row>
    <row r="63" spans="1:9" x14ac:dyDescent="0.55000000000000004">
      <c r="A63" s="451">
        <v>56</v>
      </c>
      <c r="B63" s="451">
        <v>53010095</v>
      </c>
      <c r="C63" s="452" t="s">
        <v>238</v>
      </c>
      <c r="D63" s="451">
        <v>24</v>
      </c>
      <c r="E63" s="451">
        <v>32</v>
      </c>
      <c r="F63" s="451">
        <v>56</v>
      </c>
      <c r="G63" s="451">
        <v>9</v>
      </c>
      <c r="H63" s="450" t="s">
        <v>74</v>
      </c>
      <c r="I63" s="450"/>
    </row>
    <row r="64" spans="1:9" x14ac:dyDescent="0.55000000000000004">
      <c r="A64" s="451">
        <v>57</v>
      </c>
      <c r="B64" s="451">
        <v>53010114</v>
      </c>
      <c r="C64" s="452" t="s">
        <v>254</v>
      </c>
      <c r="D64" s="451">
        <v>30</v>
      </c>
      <c r="E64" s="451">
        <v>26</v>
      </c>
      <c r="F64" s="451">
        <v>56</v>
      </c>
      <c r="G64" s="451">
        <v>8</v>
      </c>
      <c r="H64" s="450" t="s">
        <v>75</v>
      </c>
      <c r="I64" s="450"/>
    </row>
    <row r="65" spans="1:9" x14ac:dyDescent="0.55000000000000004">
      <c r="A65" s="451">
        <v>58</v>
      </c>
      <c r="B65" s="451">
        <v>53010061</v>
      </c>
      <c r="C65" s="452" t="s">
        <v>211</v>
      </c>
      <c r="D65" s="451">
        <v>33</v>
      </c>
      <c r="E65" s="451">
        <v>26</v>
      </c>
      <c r="F65" s="451">
        <v>59</v>
      </c>
      <c r="G65" s="451">
        <v>8</v>
      </c>
      <c r="H65" s="450" t="s">
        <v>75</v>
      </c>
      <c r="I65" s="450"/>
    </row>
    <row r="66" spans="1:9" x14ac:dyDescent="0.55000000000000004">
      <c r="A66" s="451">
        <v>59</v>
      </c>
      <c r="B66" s="451">
        <v>53010120</v>
      </c>
      <c r="C66" s="452" t="s">
        <v>259</v>
      </c>
      <c r="D66" s="451">
        <v>33</v>
      </c>
      <c r="E66" s="451">
        <v>27</v>
      </c>
      <c r="F66" s="451">
        <v>60</v>
      </c>
      <c r="G66" s="451">
        <v>8</v>
      </c>
      <c r="H66" s="450" t="s">
        <v>75</v>
      </c>
      <c r="I66" s="450"/>
    </row>
    <row r="67" spans="1:9" x14ac:dyDescent="0.55000000000000004">
      <c r="A67" s="451">
        <v>60</v>
      </c>
      <c r="B67" s="451">
        <v>53010022</v>
      </c>
      <c r="C67" s="452" t="s">
        <v>196</v>
      </c>
      <c r="D67" s="451">
        <v>28</v>
      </c>
      <c r="E67" s="451">
        <v>35</v>
      </c>
      <c r="F67" s="451">
        <v>63</v>
      </c>
      <c r="G67" s="451">
        <v>8</v>
      </c>
      <c r="H67" s="450" t="s">
        <v>75</v>
      </c>
      <c r="I67" s="450"/>
    </row>
    <row r="68" spans="1:9" x14ac:dyDescent="0.55000000000000004">
      <c r="A68" s="451">
        <v>61</v>
      </c>
      <c r="B68" s="451">
        <v>53010096</v>
      </c>
      <c r="C68" s="452" t="s">
        <v>239</v>
      </c>
      <c r="D68" s="451">
        <v>38</v>
      </c>
      <c r="E68" s="451">
        <v>25</v>
      </c>
      <c r="F68" s="451">
        <v>63</v>
      </c>
      <c r="G68" s="451">
        <v>10</v>
      </c>
      <c r="H68" s="450" t="s">
        <v>77</v>
      </c>
      <c r="I68" s="450"/>
    </row>
    <row r="69" spans="1:9" x14ac:dyDescent="0.55000000000000004">
      <c r="A69" s="451">
        <v>62</v>
      </c>
      <c r="B69" s="451">
        <v>53010147</v>
      </c>
      <c r="C69" s="452" t="s">
        <v>31</v>
      </c>
      <c r="D69" s="451">
        <v>39</v>
      </c>
      <c r="E69" s="451">
        <v>24</v>
      </c>
      <c r="F69" s="451">
        <v>63</v>
      </c>
      <c r="G69" s="451">
        <v>8</v>
      </c>
      <c r="H69" s="450" t="s">
        <v>75</v>
      </c>
      <c r="I69" s="450"/>
    </row>
    <row r="70" spans="1:9" x14ac:dyDescent="0.55000000000000004">
      <c r="A70" s="451">
        <v>63</v>
      </c>
      <c r="B70" s="451">
        <v>53010119</v>
      </c>
      <c r="C70" s="452" t="s">
        <v>258</v>
      </c>
      <c r="D70" s="451">
        <v>38</v>
      </c>
      <c r="E70" s="451">
        <v>26</v>
      </c>
      <c r="F70" s="451">
        <v>64</v>
      </c>
      <c r="G70" s="451">
        <v>8</v>
      </c>
      <c r="H70" s="450" t="s">
        <v>75</v>
      </c>
      <c r="I70" s="450"/>
    </row>
    <row r="71" spans="1:9" x14ac:dyDescent="0.55000000000000004">
      <c r="A71" s="451">
        <v>64</v>
      </c>
      <c r="B71" s="451">
        <v>53010030</v>
      </c>
      <c r="C71" s="452" t="s">
        <v>198</v>
      </c>
      <c r="D71" s="451">
        <v>39</v>
      </c>
      <c r="E71" s="451">
        <v>28</v>
      </c>
      <c r="F71" s="451">
        <v>67</v>
      </c>
      <c r="G71" s="451">
        <v>9</v>
      </c>
      <c r="H71" s="450" t="s">
        <v>74</v>
      </c>
      <c r="I71" s="450"/>
    </row>
    <row r="72" spans="1:9" x14ac:dyDescent="0.55000000000000004">
      <c r="A72" s="451">
        <v>65</v>
      </c>
      <c r="B72" s="451">
        <v>53010101</v>
      </c>
      <c r="C72" s="452" t="s">
        <v>244</v>
      </c>
      <c r="D72" s="451">
        <v>35</v>
      </c>
      <c r="E72" s="451">
        <v>33</v>
      </c>
      <c r="F72" s="451">
        <v>68</v>
      </c>
      <c r="G72" s="451">
        <v>8</v>
      </c>
      <c r="H72" s="450" t="s">
        <v>75</v>
      </c>
      <c r="I72" s="450"/>
    </row>
    <row r="73" spans="1:9" x14ac:dyDescent="0.55000000000000004">
      <c r="A73" s="451">
        <v>66</v>
      </c>
      <c r="B73" s="451">
        <v>53010099</v>
      </c>
      <c r="C73" s="452" t="s">
        <v>242</v>
      </c>
      <c r="D73" s="451">
        <v>32</v>
      </c>
      <c r="E73" s="451">
        <v>37</v>
      </c>
      <c r="F73" s="451">
        <v>69</v>
      </c>
      <c r="G73" s="451">
        <v>8</v>
      </c>
      <c r="H73" s="450" t="s">
        <v>75</v>
      </c>
      <c r="I73" s="450"/>
    </row>
    <row r="74" spans="1:9" x14ac:dyDescent="0.55000000000000004">
      <c r="A74" s="451">
        <v>67</v>
      </c>
      <c r="B74" s="451">
        <v>53010183</v>
      </c>
      <c r="C74" s="452" t="s">
        <v>293</v>
      </c>
      <c r="D74" s="451">
        <v>37</v>
      </c>
      <c r="E74" s="451">
        <v>34</v>
      </c>
      <c r="F74" s="451">
        <v>71</v>
      </c>
      <c r="G74" s="451">
        <v>8</v>
      </c>
      <c r="H74" s="450" t="s">
        <v>75</v>
      </c>
      <c r="I74" s="450"/>
    </row>
    <row r="75" spans="1:9" x14ac:dyDescent="0.55000000000000004">
      <c r="A75" s="451">
        <v>68</v>
      </c>
      <c r="B75" s="451">
        <v>53010122</v>
      </c>
      <c r="C75" s="452" t="s">
        <v>261</v>
      </c>
      <c r="D75" s="451">
        <v>37</v>
      </c>
      <c r="E75" s="451">
        <v>35</v>
      </c>
      <c r="F75" s="451">
        <v>72</v>
      </c>
      <c r="G75" s="451">
        <v>8</v>
      </c>
      <c r="H75" s="450" t="s">
        <v>75</v>
      </c>
      <c r="I75" s="450"/>
    </row>
    <row r="76" spans="1:9" x14ac:dyDescent="0.55000000000000004">
      <c r="A76" s="451">
        <v>69</v>
      </c>
      <c r="B76" s="451">
        <v>53010058</v>
      </c>
      <c r="C76" s="452" t="s">
        <v>210</v>
      </c>
      <c r="D76" s="451">
        <v>40</v>
      </c>
      <c r="E76" s="451">
        <v>33</v>
      </c>
      <c r="F76" s="451">
        <v>73</v>
      </c>
      <c r="G76" s="451">
        <v>9</v>
      </c>
      <c r="H76" s="450" t="s">
        <v>74</v>
      </c>
      <c r="I76" s="450"/>
    </row>
    <row r="77" spans="1:9" x14ac:dyDescent="0.55000000000000004">
      <c r="A77" s="451">
        <v>70</v>
      </c>
      <c r="B77" s="451">
        <v>53010131</v>
      </c>
      <c r="C77" s="452" t="s">
        <v>26</v>
      </c>
      <c r="D77" s="451">
        <v>40</v>
      </c>
      <c r="E77" s="451">
        <v>33</v>
      </c>
      <c r="F77" s="451">
        <v>73</v>
      </c>
      <c r="G77" s="451">
        <v>8</v>
      </c>
      <c r="H77" s="450" t="s">
        <v>75</v>
      </c>
      <c r="I77" s="450"/>
    </row>
    <row r="78" spans="1:9" x14ac:dyDescent="0.55000000000000004">
      <c r="A78" s="451">
        <v>71</v>
      </c>
      <c r="B78" s="451">
        <v>53010150</v>
      </c>
      <c r="C78" s="452" t="s">
        <v>278</v>
      </c>
      <c r="D78" s="451">
        <v>36</v>
      </c>
      <c r="E78" s="451">
        <v>38</v>
      </c>
      <c r="F78" s="451">
        <v>74</v>
      </c>
      <c r="G78" s="451">
        <v>8</v>
      </c>
      <c r="H78" s="450" t="s">
        <v>75</v>
      </c>
      <c r="I78" s="450"/>
    </row>
    <row r="79" spans="1:9" x14ac:dyDescent="0.55000000000000004">
      <c r="A79" s="451">
        <v>72</v>
      </c>
      <c r="B79" s="451">
        <v>53010128</v>
      </c>
      <c r="C79" s="452" t="s">
        <v>265</v>
      </c>
      <c r="D79" s="451">
        <v>34</v>
      </c>
      <c r="E79" s="451">
        <v>43</v>
      </c>
      <c r="F79" s="451">
        <v>77</v>
      </c>
      <c r="G79" s="451">
        <v>8</v>
      </c>
      <c r="H79" s="450" t="s">
        <v>75</v>
      </c>
      <c r="I79" s="450"/>
    </row>
    <row r="80" spans="1:9" x14ac:dyDescent="0.55000000000000004">
      <c r="A80" s="451">
        <v>73</v>
      </c>
      <c r="B80" s="451">
        <v>53010182</v>
      </c>
      <c r="C80" s="452" t="s">
        <v>292</v>
      </c>
      <c r="D80" s="451">
        <v>37</v>
      </c>
      <c r="E80" s="451">
        <v>41</v>
      </c>
      <c r="F80" s="451">
        <v>78</v>
      </c>
      <c r="G80" s="451">
        <v>11</v>
      </c>
      <c r="H80" s="450" t="s">
        <v>77</v>
      </c>
      <c r="I80" s="450"/>
    </row>
    <row r="81" spans="1:9" x14ac:dyDescent="0.55000000000000004">
      <c r="A81" s="451">
        <v>74</v>
      </c>
      <c r="B81" s="451">
        <v>53010097</v>
      </c>
      <c r="C81" s="452" t="s">
        <v>240</v>
      </c>
      <c r="D81" s="451">
        <v>40</v>
      </c>
      <c r="E81" s="451">
        <v>39</v>
      </c>
      <c r="F81" s="451">
        <v>79</v>
      </c>
      <c r="G81" s="451">
        <v>8</v>
      </c>
      <c r="H81" s="450" t="s">
        <v>75</v>
      </c>
      <c r="I81" s="450"/>
    </row>
    <row r="82" spans="1:9" x14ac:dyDescent="0.55000000000000004">
      <c r="A82" s="451">
        <v>75</v>
      </c>
      <c r="B82" s="451">
        <v>53010027</v>
      </c>
      <c r="C82" s="452" t="s">
        <v>197</v>
      </c>
      <c r="D82" s="451">
        <v>51</v>
      </c>
      <c r="E82" s="451">
        <v>31</v>
      </c>
      <c r="F82" s="451">
        <v>82</v>
      </c>
      <c r="G82" s="451">
        <v>8</v>
      </c>
      <c r="H82" s="450" t="s">
        <v>75</v>
      </c>
      <c r="I82" s="450"/>
    </row>
    <row r="83" spans="1:9" x14ac:dyDescent="0.55000000000000004">
      <c r="A83" s="451">
        <v>76</v>
      </c>
      <c r="B83" s="451">
        <v>53010042</v>
      </c>
      <c r="C83" s="452" t="s">
        <v>649</v>
      </c>
      <c r="D83" s="451">
        <v>51</v>
      </c>
      <c r="E83" s="451">
        <v>31</v>
      </c>
      <c r="F83" s="451">
        <v>82</v>
      </c>
      <c r="G83" s="451">
        <v>12</v>
      </c>
      <c r="H83" s="450" t="s">
        <v>76</v>
      </c>
      <c r="I83" s="450"/>
    </row>
    <row r="84" spans="1:9" x14ac:dyDescent="0.55000000000000004">
      <c r="A84" s="451">
        <v>77</v>
      </c>
      <c r="B84" s="451">
        <v>53010186</v>
      </c>
      <c r="C84" s="452" t="s">
        <v>295</v>
      </c>
      <c r="D84" s="451">
        <v>47</v>
      </c>
      <c r="E84" s="451">
        <v>35</v>
      </c>
      <c r="F84" s="451">
        <v>82</v>
      </c>
      <c r="G84" s="451">
        <v>11</v>
      </c>
      <c r="H84" s="450" t="s">
        <v>77</v>
      </c>
      <c r="I84" s="450"/>
    </row>
    <row r="85" spans="1:9" x14ac:dyDescent="0.55000000000000004">
      <c r="A85" s="451">
        <v>78</v>
      </c>
      <c r="B85" s="451">
        <v>53010011</v>
      </c>
      <c r="C85" s="452" t="s">
        <v>188</v>
      </c>
      <c r="D85" s="451">
        <v>39</v>
      </c>
      <c r="E85" s="451">
        <v>44</v>
      </c>
      <c r="F85" s="451">
        <v>83</v>
      </c>
      <c r="G85" s="451">
        <v>8</v>
      </c>
      <c r="H85" s="450" t="s">
        <v>75</v>
      </c>
      <c r="I85" s="450"/>
    </row>
    <row r="86" spans="1:9" x14ac:dyDescent="0.55000000000000004">
      <c r="A86" s="451">
        <v>79</v>
      </c>
      <c r="B86" s="451">
        <v>53010175</v>
      </c>
      <c r="C86" s="452" t="s">
        <v>289</v>
      </c>
      <c r="D86" s="451">
        <v>53</v>
      </c>
      <c r="E86" s="451">
        <v>32</v>
      </c>
      <c r="F86" s="451">
        <v>85</v>
      </c>
      <c r="G86" s="451">
        <v>11</v>
      </c>
      <c r="H86" s="450" t="s">
        <v>77</v>
      </c>
      <c r="I86" s="450"/>
    </row>
    <row r="87" spans="1:9" x14ac:dyDescent="0.55000000000000004">
      <c r="A87" s="451">
        <v>80</v>
      </c>
      <c r="B87" s="451">
        <v>53010059</v>
      </c>
      <c r="C87" s="452" t="s">
        <v>21</v>
      </c>
      <c r="D87" s="451">
        <v>39</v>
      </c>
      <c r="E87" s="451">
        <v>47</v>
      </c>
      <c r="F87" s="451">
        <v>86</v>
      </c>
      <c r="G87" s="451">
        <v>8</v>
      </c>
      <c r="H87" s="450" t="s">
        <v>75</v>
      </c>
      <c r="I87" s="450"/>
    </row>
    <row r="88" spans="1:9" x14ac:dyDescent="0.55000000000000004">
      <c r="A88" s="451">
        <v>81</v>
      </c>
      <c r="B88" s="451">
        <v>53010049</v>
      </c>
      <c r="C88" s="452" t="s">
        <v>19</v>
      </c>
      <c r="D88" s="451">
        <v>54</v>
      </c>
      <c r="E88" s="451">
        <v>35</v>
      </c>
      <c r="F88" s="451">
        <v>89</v>
      </c>
      <c r="G88" s="451">
        <v>9</v>
      </c>
      <c r="H88" s="450" t="s">
        <v>74</v>
      </c>
      <c r="I88" s="450"/>
    </row>
    <row r="89" spans="1:9" x14ac:dyDescent="0.55000000000000004">
      <c r="A89" s="451">
        <v>82</v>
      </c>
      <c r="B89" s="451">
        <v>53010070</v>
      </c>
      <c r="C89" s="452" t="s">
        <v>218</v>
      </c>
      <c r="D89" s="451">
        <v>48</v>
      </c>
      <c r="E89" s="451">
        <v>41</v>
      </c>
      <c r="F89" s="451">
        <v>89</v>
      </c>
      <c r="G89" s="451">
        <v>8</v>
      </c>
      <c r="H89" s="450" t="s">
        <v>75</v>
      </c>
      <c r="I89" s="450"/>
    </row>
    <row r="90" spans="1:9" x14ac:dyDescent="0.55000000000000004">
      <c r="A90" s="451">
        <v>83</v>
      </c>
      <c r="B90" s="451">
        <v>53010098</v>
      </c>
      <c r="C90" s="452" t="s">
        <v>241</v>
      </c>
      <c r="D90" s="451">
        <v>52</v>
      </c>
      <c r="E90" s="451">
        <v>37</v>
      </c>
      <c r="F90" s="451">
        <v>89</v>
      </c>
      <c r="G90" s="451">
        <v>8</v>
      </c>
      <c r="H90" s="450" t="s">
        <v>75</v>
      </c>
      <c r="I90" s="450"/>
    </row>
    <row r="91" spans="1:9" x14ac:dyDescent="0.55000000000000004">
      <c r="A91" s="451">
        <v>84</v>
      </c>
      <c r="B91" s="451">
        <v>53010063</v>
      </c>
      <c r="C91" s="452" t="s">
        <v>213</v>
      </c>
      <c r="D91" s="451">
        <v>58</v>
      </c>
      <c r="E91" s="451">
        <v>32</v>
      </c>
      <c r="F91" s="451">
        <v>90</v>
      </c>
      <c r="G91" s="451">
        <v>8</v>
      </c>
      <c r="H91" s="450" t="s">
        <v>75</v>
      </c>
      <c r="I91" s="450"/>
    </row>
    <row r="92" spans="1:9" x14ac:dyDescent="0.55000000000000004">
      <c r="A92" s="451">
        <v>85</v>
      </c>
      <c r="B92" s="451">
        <v>53010138</v>
      </c>
      <c r="C92" s="452" t="s">
        <v>271</v>
      </c>
      <c r="D92" s="451">
        <v>48</v>
      </c>
      <c r="E92" s="451">
        <v>43</v>
      </c>
      <c r="F92" s="451">
        <v>91</v>
      </c>
      <c r="G92" s="451">
        <v>8</v>
      </c>
      <c r="H92" s="450" t="s">
        <v>75</v>
      </c>
      <c r="I92" s="450"/>
    </row>
    <row r="93" spans="1:9" x14ac:dyDescent="0.55000000000000004">
      <c r="A93" s="451">
        <v>86</v>
      </c>
      <c r="B93" s="451">
        <v>53010021</v>
      </c>
      <c r="C93" s="452" t="s">
        <v>195</v>
      </c>
      <c r="D93" s="451">
        <v>61</v>
      </c>
      <c r="E93" s="451">
        <v>32</v>
      </c>
      <c r="F93" s="451">
        <v>93</v>
      </c>
      <c r="G93" s="451">
        <v>8</v>
      </c>
      <c r="H93" s="450" t="s">
        <v>75</v>
      </c>
      <c r="I93" s="450"/>
    </row>
    <row r="94" spans="1:9" x14ac:dyDescent="0.55000000000000004">
      <c r="A94" s="451">
        <v>87</v>
      </c>
      <c r="B94" s="451">
        <v>53010002</v>
      </c>
      <c r="C94" s="452" t="s">
        <v>182</v>
      </c>
      <c r="D94" s="451">
        <v>54</v>
      </c>
      <c r="E94" s="451">
        <v>42</v>
      </c>
      <c r="F94" s="451">
        <v>96</v>
      </c>
      <c r="G94" s="451">
        <v>11</v>
      </c>
      <c r="H94" s="450" t="s">
        <v>77</v>
      </c>
      <c r="I94" s="450"/>
    </row>
    <row r="95" spans="1:9" x14ac:dyDescent="0.55000000000000004">
      <c r="A95" s="451">
        <v>88</v>
      </c>
      <c r="B95" s="451">
        <v>53010139</v>
      </c>
      <c r="C95" s="452" t="s">
        <v>272</v>
      </c>
      <c r="D95" s="451">
        <v>53</v>
      </c>
      <c r="E95" s="451">
        <v>44</v>
      </c>
      <c r="F95" s="451">
        <v>97</v>
      </c>
      <c r="G95" s="451">
        <v>8</v>
      </c>
      <c r="H95" s="450" t="s">
        <v>75</v>
      </c>
      <c r="I95" s="450"/>
    </row>
    <row r="96" spans="1:9" x14ac:dyDescent="0.55000000000000004">
      <c r="A96" s="451">
        <v>89</v>
      </c>
      <c r="B96" s="451">
        <v>53010078</v>
      </c>
      <c r="C96" s="452" t="s">
        <v>225</v>
      </c>
      <c r="D96" s="451">
        <v>58</v>
      </c>
      <c r="E96" s="451">
        <v>41</v>
      </c>
      <c r="F96" s="451">
        <v>99</v>
      </c>
      <c r="G96" s="451">
        <v>11</v>
      </c>
      <c r="H96" s="450" t="s">
        <v>77</v>
      </c>
      <c r="I96" s="450"/>
    </row>
    <row r="97" spans="1:9" x14ac:dyDescent="0.55000000000000004">
      <c r="A97" s="451">
        <v>90</v>
      </c>
      <c r="B97" s="451">
        <v>53010091</v>
      </c>
      <c r="C97" s="452" t="s">
        <v>235</v>
      </c>
      <c r="D97" s="451">
        <v>48</v>
      </c>
      <c r="E97" s="451">
        <v>51</v>
      </c>
      <c r="F97" s="451">
        <v>99</v>
      </c>
      <c r="G97" s="451">
        <v>11</v>
      </c>
      <c r="H97" s="450" t="s">
        <v>77</v>
      </c>
      <c r="I97" s="450"/>
    </row>
    <row r="98" spans="1:9" x14ac:dyDescent="0.55000000000000004">
      <c r="A98" s="451">
        <v>91</v>
      </c>
      <c r="B98" s="451">
        <v>53010191</v>
      </c>
      <c r="C98" s="452" t="s">
        <v>297</v>
      </c>
      <c r="D98" s="451">
        <v>56</v>
      </c>
      <c r="E98" s="451">
        <v>45</v>
      </c>
      <c r="F98" s="451">
        <v>101</v>
      </c>
      <c r="G98" s="451">
        <v>11</v>
      </c>
      <c r="H98" s="450" t="s">
        <v>77</v>
      </c>
      <c r="I98" s="450"/>
    </row>
    <row r="99" spans="1:9" x14ac:dyDescent="0.55000000000000004">
      <c r="A99" s="451">
        <v>92</v>
      </c>
      <c r="B99" s="451">
        <v>53010196</v>
      </c>
      <c r="C99" s="452" t="s">
        <v>301</v>
      </c>
      <c r="D99" s="451">
        <v>55</v>
      </c>
      <c r="E99" s="451">
        <v>46</v>
      </c>
      <c r="F99" s="451">
        <v>101</v>
      </c>
      <c r="G99" s="451">
        <v>11</v>
      </c>
      <c r="H99" s="450" t="s">
        <v>77</v>
      </c>
      <c r="I99" s="450"/>
    </row>
    <row r="100" spans="1:9" x14ac:dyDescent="0.55000000000000004">
      <c r="A100" s="451">
        <v>93</v>
      </c>
      <c r="B100" s="451">
        <v>53010039</v>
      </c>
      <c r="C100" s="452" t="s">
        <v>15</v>
      </c>
      <c r="D100" s="451">
        <v>55</v>
      </c>
      <c r="E100" s="451">
        <v>54</v>
      </c>
      <c r="F100" s="451">
        <v>109</v>
      </c>
      <c r="G100" s="451">
        <v>8</v>
      </c>
      <c r="H100" s="450" t="s">
        <v>75</v>
      </c>
      <c r="I100" s="450"/>
    </row>
    <row r="101" spans="1:9" x14ac:dyDescent="0.55000000000000004">
      <c r="A101" s="451">
        <v>94</v>
      </c>
      <c r="B101" s="451">
        <v>53010019</v>
      </c>
      <c r="C101" s="452" t="s">
        <v>9</v>
      </c>
      <c r="D101" s="451">
        <v>61</v>
      </c>
      <c r="E101" s="451">
        <v>49</v>
      </c>
      <c r="F101" s="451">
        <v>110</v>
      </c>
      <c r="G101" s="451">
        <v>8</v>
      </c>
      <c r="H101" s="450" t="s">
        <v>75</v>
      </c>
      <c r="I101" s="450"/>
    </row>
    <row r="102" spans="1:9" x14ac:dyDescent="0.55000000000000004">
      <c r="A102" s="451">
        <v>95</v>
      </c>
      <c r="B102" s="451">
        <v>53010054</v>
      </c>
      <c r="C102" s="452" t="s">
        <v>207</v>
      </c>
      <c r="D102" s="451">
        <v>56</v>
      </c>
      <c r="E102" s="451">
        <v>60</v>
      </c>
      <c r="F102" s="451">
        <v>116</v>
      </c>
      <c r="G102" s="451">
        <v>8</v>
      </c>
      <c r="H102" s="450" t="s">
        <v>75</v>
      </c>
      <c r="I102" s="450"/>
    </row>
    <row r="103" spans="1:9" x14ac:dyDescent="0.55000000000000004">
      <c r="A103" s="451">
        <v>96</v>
      </c>
      <c r="B103" s="451">
        <v>53010116</v>
      </c>
      <c r="C103" s="452" t="s">
        <v>256</v>
      </c>
      <c r="D103" s="451">
        <v>58</v>
      </c>
      <c r="E103" s="451">
        <v>60</v>
      </c>
      <c r="F103" s="451">
        <v>118</v>
      </c>
      <c r="G103" s="451">
        <v>8</v>
      </c>
      <c r="H103" s="450" t="s">
        <v>75</v>
      </c>
      <c r="I103" s="450"/>
    </row>
    <row r="104" spans="1:9" ht="27" x14ac:dyDescent="0.6">
      <c r="A104" s="451"/>
      <c r="B104" s="451"/>
      <c r="C104" s="946" t="s">
        <v>778</v>
      </c>
      <c r="D104" s="946"/>
      <c r="E104" s="946"/>
      <c r="F104" s="946"/>
      <c r="G104" s="946"/>
      <c r="H104" s="946"/>
      <c r="I104" s="946"/>
    </row>
    <row r="105" spans="1:9" x14ac:dyDescent="0.55000000000000004">
      <c r="A105" s="451">
        <v>1</v>
      </c>
      <c r="B105" s="451">
        <v>53010036</v>
      </c>
      <c r="C105" s="452" t="s">
        <v>200</v>
      </c>
      <c r="D105" s="451">
        <v>65</v>
      </c>
      <c r="E105" s="451">
        <v>55</v>
      </c>
      <c r="F105" s="451">
        <v>120</v>
      </c>
      <c r="G105" s="451">
        <v>8</v>
      </c>
      <c r="H105" s="450" t="s">
        <v>75</v>
      </c>
      <c r="I105" s="450"/>
    </row>
    <row r="106" spans="1:9" x14ac:dyDescent="0.55000000000000004">
      <c r="A106" s="451">
        <v>2</v>
      </c>
      <c r="B106" s="451">
        <v>53010075</v>
      </c>
      <c r="C106" s="452" t="s">
        <v>222</v>
      </c>
      <c r="D106" s="451">
        <v>70</v>
      </c>
      <c r="E106" s="451">
        <v>54</v>
      </c>
      <c r="F106" s="451">
        <v>124</v>
      </c>
      <c r="G106" s="451">
        <v>11</v>
      </c>
      <c r="H106" s="450" t="s">
        <v>77</v>
      </c>
      <c r="I106" s="450"/>
    </row>
    <row r="107" spans="1:9" x14ac:dyDescent="0.55000000000000004">
      <c r="A107" s="451">
        <v>3</v>
      </c>
      <c r="B107" s="451">
        <v>53010083</v>
      </c>
      <c r="C107" s="452" t="s">
        <v>229</v>
      </c>
      <c r="D107" s="451">
        <v>63</v>
      </c>
      <c r="E107" s="451">
        <v>62</v>
      </c>
      <c r="F107" s="451">
        <v>125</v>
      </c>
      <c r="G107" s="451">
        <v>8</v>
      </c>
      <c r="H107" s="450" t="s">
        <v>75</v>
      </c>
      <c r="I107" s="450"/>
    </row>
    <row r="108" spans="1:9" x14ac:dyDescent="0.55000000000000004">
      <c r="A108" s="451">
        <v>4</v>
      </c>
      <c r="B108" s="451">
        <v>53010016</v>
      </c>
      <c r="C108" s="452" t="s">
        <v>191</v>
      </c>
      <c r="D108" s="451">
        <v>63</v>
      </c>
      <c r="E108" s="451">
        <v>63</v>
      </c>
      <c r="F108" s="451">
        <v>126</v>
      </c>
      <c r="G108" s="451">
        <v>8</v>
      </c>
      <c r="H108" s="450" t="s">
        <v>75</v>
      </c>
      <c r="I108" s="450"/>
    </row>
    <row r="109" spans="1:9" x14ac:dyDescent="0.55000000000000004">
      <c r="A109" s="451">
        <v>5</v>
      </c>
      <c r="B109" s="451">
        <v>53010037</v>
      </c>
      <c r="C109" s="452" t="s">
        <v>201</v>
      </c>
      <c r="D109" s="451">
        <v>70</v>
      </c>
      <c r="E109" s="451">
        <v>56</v>
      </c>
      <c r="F109" s="451">
        <v>126</v>
      </c>
      <c r="G109" s="451">
        <v>11</v>
      </c>
      <c r="H109" s="450" t="s">
        <v>77</v>
      </c>
      <c r="I109" s="450"/>
    </row>
    <row r="110" spans="1:9" x14ac:dyDescent="0.55000000000000004">
      <c r="A110" s="451">
        <v>6</v>
      </c>
      <c r="B110" s="451">
        <v>53010103</v>
      </c>
      <c r="C110" s="452" t="s">
        <v>246</v>
      </c>
      <c r="D110" s="451">
        <v>59</v>
      </c>
      <c r="E110" s="451">
        <v>68</v>
      </c>
      <c r="F110" s="451">
        <v>127</v>
      </c>
      <c r="G110" s="451">
        <v>8</v>
      </c>
      <c r="H110" s="450" t="s">
        <v>75</v>
      </c>
      <c r="I110" s="450"/>
    </row>
    <row r="111" spans="1:9" x14ac:dyDescent="0.55000000000000004">
      <c r="A111" s="451">
        <v>7</v>
      </c>
      <c r="B111" s="451">
        <v>53010127</v>
      </c>
      <c r="C111" s="452" t="s">
        <v>264</v>
      </c>
      <c r="D111" s="451">
        <v>64</v>
      </c>
      <c r="E111" s="451">
        <v>63</v>
      </c>
      <c r="F111" s="451">
        <v>127</v>
      </c>
      <c r="G111" s="451">
        <v>8</v>
      </c>
      <c r="H111" s="450" t="s">
        <v>75</v>
      </c>
      <c r="I111" s="450"/>
    </row>
    <row r="112" spans="1:9" x14ac:dyDescent="0.55000000000000004">
      <c r="A112" s="451">
        <v>8</v>
      </c>
      <c r="B112" s="451">
        <v>53010169</v>
      </c>
      <c r="C112" s="452" t="s">
        <v>35</v>
      </c>
      <c r="D112" s="451">
        <v>64</v>
      </c>
      <c r="E112" s="451">
        <v>63</v>
      </c>
      <c r="F112" s="451">
        <v>127</v>
      </c>
      <c r="G112" s="451">
        <v>8</v>
      </c>
      <c r="H112" s="450" t="s">
        <v>75</v>
      </c>
      <c r="I112" s="450"/>
    </row>
    <row r="113" spans="1:9" x14ac:dyDescent="0.55000000000000004">
      <c r="A113" s="451">
        <v>9</v>
      </c>
      <c r="B113" s="451">
        <v>53010117</v>
      </c>
      <c r="C113" s="452" t="s">
        <v>257</v>
      </c>
      <c r="D113" s="451">
        <v>69</v>
      </c>
      <c r="E113" s="451">
        <v>61</v>
      </c>
      <c r="F113" s="451">
        <v>130</v>
      </c>
      <c r="G113" s="451">
        <v>11</v>
      </c>
      <c r="H113" s="450" t="s">
        <v>77</v>
      </c>
      <c r="I113" s="450"/>
    </row>
    <row r="114" spans="1:9" x14ac:dyDescent="0.55000000000000004">
      <c r="A114" s="451">
        <v>10</v>
      </c>
      <c r="B114" s="451">
        <v>53010001</v>
      </c>
      <c r="C114" s="452" t="s">
        <v>181</v>
      </c>
      <c r="D114" s="451">
        <v>71</v>
      </c>
      <c r="E114" s="451">
        <v>60</v>
      </c>
      <c r="F114" s="451">
        <v>131</v>
      </c>
      <c r="G114" s="451">
        <v>11</v>
      </c>
      <c r="H114" s="450" t="s">
        <v>77</v>
      </c>
      <c r="I114" s="450"/>
    </row>
    <row r="115" spans="1:9" x14ac:dyDescent="0.55000000000000004">
      <c r="A115" s="451">
        <v>11</v>
      </c>
      <c r="B115" s="451">
        <v>53010102</v>
      </c>
      <c r="C115" s="452" t="s">
        <v>245</v>
      </c>
      <c r="D115" s="451">
        <v>65</v>
      </c>
      <c r="E115" s="451">
        <v>69</v>
      </c>
      <c r="F115" s="451">
        <v>134</v>
      </c>
      <c r="G115" s="451">
        <v>11</v>
      </c>
      <c r="H115" s="450" t="s">
        <v>77</v>
      </c>
      <c r="I115" s="450"/>
    </row>
    <row r="116" spans="1:9" x14ac:dyDescent="0.55000000000000004">
      <c r="A116" s="451">
        <v>12</v>
      </c>
      <c r="B116" s="451">
        <v>53010014</v>
      </c>
      <c r="C116" s="452" t="s">
        <v>189</v>
      </c>
      <c r="D116" s="451">
        <v>79</v>
      </c>
      <c r="E116" s="451">
        <v>56</v>
      </c>
      <c r="F116" s="451">
        <v>135</v>
      </c>
      <c r="G116" s="451">
        <v>11</v>
      </c>
      <c r="H116" s="450" t="s">
        <v>77</v>
      </c>
      <c r="I116" s="450"/>
    </row>
    <row r="117" spans="1:9" x14ac:dyDescent="0.55000000000000004">
      <c r="A117" s="451">
        <v>13</v>
      </c>
      <c r="B117" s="451">
        <v>53010176</v>
      </c>
      <c r="C117" s="452" t="s">
        <v>290</v>
      </c>
      <c r="D117" s="451">
        <v>63</v>
      </c>
      <c r="E117" s="451">
        <v>72</v>
      </c>
      <c r="F117" s="451">
        <v>135</v>
      </c>
      <c r="G117" s="451">
        <v>11</v>
      </c>
      <c r="H117" s="450" t="s">
        <v>77</v>
      </c>
      <c r="I117" s="450"/>
    </row>
    <row r="118" spans="1:9" x14ac:dyDescent="0.55000000000000004">
      <c r="A118" s="451">
        <v>14</v>
      </c>
      <c r="B118" s="451">
        <v>53010073</v>
      </c>
      <c r="C118" s="452" t="s">
        <v>221</v>
      </c>
      <c r="D118" s="451">
        <v>69</v>
      </c>
      <c r="E118" s="451">
        <v>67</v>
      </c>
      <c r="F118" s="451">
        <v>136</v>
      </c>
      <c r="G118" s="451">
        <v>8</v>
      </c>
      <c r="H118" s="450" t="s">
        <v>75</v>
      </c>
      <c r="I118" s="450"/>
    </row>
    <row r="119" spans="1:9" x14ac:dyDescent="0.55000000000000004">
      <c r="A119" s="451">
        <v>15</v>
      </c>
      <c r="B119" s="451">
        <v>53010194</v>
      </c>
      <c r="C119" s="452" t="s">
        <v>299</v>
      </c>
      <c r="D119" s="451">
        <v>81</v>
      </c>
      <c r="E119" s="451">
        <v>55</v>
      </c>
      <c r="F119" s="451">
        <v>136</v>
      </c>
      <c r="G119" s="451">
        <v>11</v>
      </c>
      <c r="H119" s="450" t="s">
        <v>77</v>
      </c>
      <c r="I119" s="450"/>
    </row>
    <row r="120" spans="1:9" x14ac:dyDescent="0.55000000000000004">
      <c r="A120" s="451">
        <v>16</v>
      </c>
      <c r="B120" s="451">
        <v>53010164</v>
      </c>
      <c r="C120" s="452" t="s">
        <v>285</v>
      </c>
      <c r="D120" s="451">
        <v>73</v>
      </c>
      <c r="E120" s="451">
        <v>69</v>
      </c>
      <c r="F120" s="451">
        <v>142</v>
      </c>
      <c r="G120" s="451">
        <v>11</v>
      </c>
      <c r="H120" s="450" t="s">
        <v>77</v>
      </c>
      <c r="I120" s="450"/>
    </row>
    <row r="121" spans="1:9" x14ac:dyDescent="0.55000000000000004">
      <c r="A121" s="451">
        <v>17</v>
      </c>
      <c r="B121" s="451">
        <v>53010190</v>
      </c>
      <c r="C121" s="452" t="s">
        <v>296</v>
      </c>
      <c r="D121" s="451">
        <v>70</v>
      </c>
      <c r="E121" s="451">
        <v>72</v>
      </c>
      <c r="F121" s="451">
        <v>142</v>
      </c>
      <c r="G121" s="451">
        <v>8</v>
      </c>
      <c r="H121" s="450" t="s">
        <v>75</v>
      </c>
      <c r="I121" s="450"/>
    </row>
    <row r="122" spans="1:9" x14ac:dyDescent="0.55000000000000004">
      <c r="A122" s="451">
        <v>18</v>
      </c>
      <c r="B122" s="451">
        <v>53010057</v>
      </c>
      <c r="C122" s="452" t="s">
        <v>209</v>
      </c>
      <c r="D122" s="451">
        <v>76</v>
      </c>
      <c r="E122" s="451">
        <v>68</v>
      </c>
      <c r="F122" s="451">
        <v>144</v>
      </c>
      <c r="G122" s="451">
        <v>12</v>
      </c>
      <c r="H122" s="450" t="s">
        <v>76</v>
      </c>
      <c r="I122" s="450"/>
    </row>
    <row r="123" spans="1:9" x14ac:dyDescent="0.55000000000000004">
      <c r="A123" s="451">
        <v>19</v>
      </c>
      <c r="B123" s="451">
        <v>53010051</v>
      </c>
      <c r="C123" s="452" t="s">
        <v>205</v>
      </c>
      <c r="D123" s="451">
        <v>83</v>
      </c>
      <c r="E123" s="451">
        <v>62</v>
      </c>
      <c r="F123" s="451">
        <v>145</v>
      </c>
      <c r="G123" s="451">
        <v>12</v>
      </c>
      <c r="H123" s="450" t="s">
        <v>76</v>
      </c>
      <c r="I123" s="450"/>
    </row>
    <row r="124" spans="1:9" x14ac:dyDescent="0.55000000000000004">
      <c r="A124" s="451">
        <v>20</v>
      </c>
      <c r="B124" s="451">
        <v>53010108</v>
      </c>
      <c r="C124" s="452" t="s">
        <v>250</v>
      </c>
      <c r="D124" s="451">
        <v>78</v>
      </c>
      <c r="E124" s="451">
        <v>70</v>
      </c>
      <c r="F124" s="451">
        <v>148</v>
      </c>
      <c r="G124" s="451">
        <v>11</v>
      </c>
      <c r="H124" s="450" t="s">
        <v>77</v>
      </c>
      <c r="I124" s="450"/>
    </row>
    <row r="125" spans="1:9" x14ac:dyDescent="0.55000000000000004">
      <c r="A125" s="451">
        <v>21</v>
      </c>
      <c r="B125" s="451">
        <v>53010089</v>
      </c>
      <c r="C125" s="452" t="s">
        <v>234</v>
      </c>
      <c r="D125" s="451">
        <v>80</v>
      </c>
      <c r="E125" s="451">
        <v>76</v>
      </c>
      <c r="F125" s="451">
        <v>156</v>
      </c>
      <c r="G125" s="451">
        <v>12</v>
      </c>
      <c r="H125" s="450" t="s">
        <v>76</v>
      </c>
      <c r="I125" s="450"/>
    </row>
    <row r="126" spans="1:9" x14ac:dyDescent="0.55000000000000004">
      <c r="A126" s="451">
        <v>22</v>
      </c>
      <c r="B126" s="451">
        <v>53010156</v>
      </c>
      <c r="C126" s="452" t="s">
        <v>283</v>
      </c>
      <c r="D126" s="451">
        <v>91</v>
      </c>
      <c r="E126" s="451">
        <v>67</v>
      </c>
      <c r="F126" s="451">
        <v>158</v>
      </c>
      <c r="G126" s="451">
        <v>8</v>
      </c>
      <c r="H126" s="450" t="s">
        <v>75</v>
      </c>
      <c r="I126" s="450"/>
    </row>
    <row r="127" spans="1:9" x14ac:dyDescent="0.55000000000000004">
      <c r="A127" s="451">
        <v>23</v>
      </c>
      <c r="B127" s="451">
        <v>53010195</v>
      </c>
      <c r="C127" s="452" t="s">
        <v>300</v>
      </c>
      <c r="D127" s="451">
        <v>87</v>
      </c>
      <c r="E127" s="451">
        <v>75</v>
      </c>
      <c r="F127" s="451">
        <v>162</v>
      </c>
      <c r="G127" s="451">
        <v>11</v>
      </c>
      <c r="H127" s="450" t="s">
        <v>77</v>
      </c>
      <c r="I127" s="450"/>
    </row>
    <row r="128" spans="1:9" x14ac:dyDescent="0.55000000000000004">
      <c r="A128" s="451">
        <v>24</v>
      </c>
      <c r="B128" s="451">
        <v>53010006</v>
      </c>
      <c r="C128" s="452" t="s">
        <v>5</v>
      </c>
      <c r="D128" s="451">
        <v>87</v>
      </c>
      <c r="E128" s="451">
        <v>79</v>
      </c>
      <c r="F128" s="451">
        <v>166</v>
      </c>
      <c r="G128" s="451">
        <v>11</v>
      </c>
      <c r="H128" s="450" t="s">
        <v>77</v>
      </c>
      <c r="I128" s="450"/>
    </row>
    <row r="129" spans="1:9" x14ac:dyDescent="0.55000000000000004">
      <c r="A129" s="451">
        <v>25</v>
      </c>
      <c r="B129" s="451">
        <v>53010010</v>
      </c>
      <c r="C129" s="452" t="s">
        <v>187</v>
      </c>
      <c r="D129" s="451">
        <v>81</v>
      </c>
      <c r="E129" s="451">
        <v>87</v>
      </c>
      <c r="F129" s="451">
        <v>168</v>
      </c>
      <c r="G129" s="451">
        <v>11</v>
      </c>
      <c r="H129" s="450" t="s">
        <v>77</v>
      </c>
      <c r="I129" s="450"/>
    </row>
    <row r="130" spans="1:9" x14ac:dyDescent="0.55000000000000004">
      <c r="A130" s="451">
        <v>26</v>
      </c>
      <c r="B130" s="451">
        <v>53010140</v>
      </c>
      <c r="C130" s="452" t="s">
        <v>273</v>
      </c>
      <c r="D130" s="451">
        <v>86</v>
      </c>
      <c r="E130" s="451">
        <v>82</v>
      </c>
      <c r="F130" s="451">
        <v>168</v>
      </c>
      <c r="G130" s="451">
        <v>12</v>
      </c>
      <c r="H130" s="450" t="s">
        <v>76</v>
      </c>
      <c r="I130" s="450"/>
    </row>
    <row r="131" spans="1:9" x14ac:dyDescent="0.55000000000000004">
      <c r="A131" s="451">
        <v>27</v>
      </c>
      <c r="B131" s="451">
        <v>53010162</v>
      </c>
      <c r="C131" s="452" t="s">
        <v>284</v>
      </c>
      <c r="D131" s="451">
        <v>89</v>
      </c>
      <c r="E131" s="451">
        <v>85</v>
      </c>
      <c r="F131" s="451">
        <v>174</v>
      </c>
      <c r="G131" s="451">
        <v>9</v>
      </c>
      <c r="H131" s="450" t="s">
        <v>75</v>
      </c>
      <c r="I131" s="450"/>
    </row>
    <row r="132" spans="1:9" x14ac:dyDescent="0.55000000000000004">
      <c r="A132" s="451">
        <v>28</v>
      </c>
      <c r="B132" s="451">
        <v>53010084</v>
      </c>
      <c r="C132" s="452" t="s">
        <v>230</v>
      </c>
      <c r="D132" s="451">
        <v>99</v>
      </c>
      <c r="E132" s="451">
        <v>81</v>
      </c>
      <c r="F132" s="451">
        <v>180</v>
      </c>
      <c r="G132" s="451">
        <v>8</v>
      </c>
      <c r="H132" s="450" t="s">
        <v>75</v>
      </c>
      <c r="I132" s="450"/>
    </row>
    <row r="133" spans="1:9" x14ac:dyDescent="0.55000000000000004">
      <c r="A133" s="451">
        <v>29</v>
      </c>
      <c r="B133" s="451">
        <v>53010107</v>
      </c>
      <c r="C133" s="452" t="s">
        <v>249</v>
      </c>
      <c r="D133" s="451">
        <v>90</v>
      </c>
      <c r="E133" s="451">
        <v>91</v>
      </c>
      <c r="F133" s="451">
        <v>181</v>
      </c>
      <c r="G133" s="451">
        <v>8</v>
      </c>
      <c r="H133" s="450" t="s">
        <v>75</v>
      </c>
      <c r="I133" s="450"/>
    </row>
    <row r="134" spans="1:9" x14ac:dyDescent="0.55000000000000004">
      <c r="A134" s="451">
        <v>30</v>
      </c>
      <c r="B134" s="451">
        <v>53010132</v>
      </c>
      <c r="C134" s="452" t="s">
        <v>27</v>
      </c>
      <c r="D134" s="451">
        <v>108</v>
      </c>
      <c r="E134" s="451">
        <v>78</v>
      </c>
      <c r="F134" s="451">
        <v>186</v>
      </c>
      <c r="G134" s="451">
        <v>11</v>
      </c>
      <c r="H134" s="450" t="s">
        <v>77</v>
      </c>
      <c r="I134" s="450"/>
    </row>
    <row r="135" spans="1:9" x14ac:dyDescent="0.55000000000000004">
      <c r="A135" s="451">
        <v>31</v>
      </c>
      <c r="B135" s="451">
        <v>53010076</v>
      </c>
      <c r="C135" s="452" t="s">
        <v>223</v>
      </c>
      <c r="D135" s="451">
        <v>102</v>
      </c>
      <c r="E135" s="451">
        <v>91</v>
      </c>
      <c r="F135" s="451">
        <v>193</v>
      </c>
      <c r="G135" s="451">
        <v>15</v>
      </c>
      <c r="H135" s="450" t="s">
        <v>77</v>
      </c>
      <c r="I135" s="450"/>
    </row>
    <row r="136" spans="1:9" x14ac:dyDescent="0.55000000000000004">
      <c r="A136" s="451">
        <v>32</v>
      </c>
      <c r="B136" s="451">
        <v>53010160</v>
      </c>
      <c r="C136" s="452" t="s">
        <v>656</v>
      </c>
      <c r="D136" s="451">
        <v>127</v>
      </c>
      <c r="E136" s="451">
        <v>96</v>
      </c>
      <c r="F136" s="451">
        <v>223</v>
      </c>
      <c r="G136" s="451">
        <v>11</v>
      </c>
      <c r="H136" s="450" t="s">
        <v>77</v>
      </c>
      <c r="I136" s="450"/>
    </row>
    <row r="137" spans="1:9" x14ac:dyDescent="0.55000000000000004">
      <c r="A137" s="451">
        <v>33</v>
      </c>
      <c r="B137" s="451">
        <v>53010181</v>
      </c>
      <c r="C137" s="452" t="s">
        <v>38</v>
      </c>
      <c r="D137" s="451">
        <v>106</v>
      </c>
      <c r="E137" s="451">
        <v>120</v>
      </c>
      <c r="F137" s="451">
        <v>226</v>
      </c>
      <c r="G137" s="451">
        <v>8</v>
      </c>
      <c r="H137" s="450" t="s">
        <v>75</v>
      </c>
      <c r="I137" s="450"/>
    </row>
    <row r="138" spans="1:9" x14ac:dyDescent="0.55000000000000004">
      <c r="A138" s="451">
        <v>34</v>
      </c>
      <c r="B138" s="451">
        <v>53010115</v>
      </c>
      <c r="C138" s="452" t="s">
        <v>255</v>
      </c>
      <c r="D138" s="451">
        <v>132</v>
      </c>
      <c r="E138" s="451">
        <v>110</v>
      </c>
      <c r="F138" s="451">
        <v>242</v>
      </c>
      <c r="G138" s="451">
        <v>11</v>
      </c>
      <c r="H138" s="450" t="s">
        <v>77</v>
      </c>
      <c r="I138" s="450"/>
    </row>
    <row r="139" spans="1:9" x14ac:dyDescent="0.55000000000000004">
      <c r="A139" s="451">
        <v>35</v>
      </c>
      <c r="B139" s="451">
        <v>53010178</v>
      </c>
      <c r="C139" s="452" t="s">
        <v>291</v>
      </c>
      <c r="D139" s="451">
        <v>203</v>
      </c>
      <c r="E139" s="451">
        <v>159</v>
      </c>
      <c r="F139" s="451">
        <v>362</v>
      </c>
      <c r="G139" s="451">
        <v>16</v>
      </c>
      <c r="H139" s="450" t="s">
        <v>77</v>
      </c>
      <c r="I139" s="450"/>
    </row>
    <row r="140" spans="1:9" x14ac:dyDescent="0.55000000000000004">
      <c r="A140" s="451">
        <v>36</v>
      </c>
      <c r="B140" s="451">
        <v>53010121</v>
      </c>
      <c r="C140" s="452" t="s">
        <v>260</v>
      </c>
      <c r="D140" s="451">
        <v>251</v>
      </c>
      <c r="E140" s="451">
        <v>243</v>
      </c>
      <c r="F140" s="451">
        <v>494</v>
      </c>
      <c r="G140" s="451">
        <v>25</v>
      </c>
      <c r="H140" s="450" t="s">
        <v>78</v>
      </c>
      <c r="I140" s="450"/>
    </row>
    <row r="141" spans="1:9" ht="27" x14ac:dyDescent="0.6">
      <c r="A141" s="451"/>
      <c r="B141" s="451"/>
      <c r="C141" s="946" t="s">
        <v>779</v>
      </c>
      <c r="D141" s="946"/>
      <c r="E141" s="946"/>
      <c r="F141" s="946"/>
      <c r="G141" s="946"/>
      <c r="H141" s="946"/>
      <c r="I141" s="946"/>
    </row>
    <row r="142" spans="1:9" x14ac:dyDescent="0.55000000000000004">
      <c r="A142" s="451">
        <v>1</v>
      </c>
      <c r="B142" s="451">
        <v>53010126</v>
      </c>
      <c r="C142" s="452" t="s">
        <v>263</v>
      </c>
      <c r="D142" s="451">
        <v>423</v>
      </c>
      <c r="E142" s="451">
        <v>462</v>
      </c>
      <c r="F142" s="451">
        <v>885</v>
      </c>
      <c r="G142" s="451">
        <v>29</v>
      </c>
      <c r="H142" s="450" t="s">
        <v>75</v>
      </c>
      <c r="I142" s="452"/>
    </row>
    <row r="143" spans="1:9" ht="27" x14ac:dyDescent="0.6">
      <c r="A143" s="451"/>
      <c r="B143" s="451"/>
      <c r="C143" s="946" t="s">
        <v>780</v>
      </c>
      <c r="D143" s="946"/>
      <c r="E143" s="946"/>
      <c r="F143" s="946"/>
      <c r="G143" s="946"/>
      <c r="H143" s="946"/>
      <c r="I143" s="946"/>
    </row>
    <row r="144" spans="1:9" x14ac:dyDescent="0.55000000000000004">
      <c r="A144" s="451">
        <v>1</v>
      </c>
      <c r="B144" s="451">
        <v>53010020</v>
      </c>
      <c r="C144" s="452" t="s">
        <v>194</v>
      </c>
      <c r="D144" s="451">
        <v>1140</v>
      </c>
      <c r="E144" s="451">
        <v>1082</v>
      </c>
      <c r="F144" s="451">
        <v>2222</v>
      </c>
      <c r="G144" s="451">
        <v>70</v>
      </c>
      <c r="H144" s="450" t="s">
        <v>76</v>
      </c>
      <c r="I144" s="450"/>
    </row>
  </sheetData>
  <mergeCells count="9">
    <mergeCell ref="C143:I143"/>
    <mergeCell ref="I2:I3"/>
    <mergeCell ref="C4:I4"/>
    <mergeCell ref="A1:I1"/>
    <mergeCell ref="A2:A3"/>
    <mergeCell ref="C2:C3"/>
    <mergeCell ref="C7:I7"/>
    <mergeCell ref="C104:I104"/>
    <mergeCell ref="C141:I141"/>
  </mergeCells>
  <pageMargins left="0.78740157480314965" right="0.51" top="0.78740157480314965" bottom="0.39370078740157483" header="0.31496062992125984" footer="0.31496062992125984"/>
  <pageSetup paperSize="9" orientation="landscape" r:id="rId1"/>
  <headerFooter>
    <oddHeader>&amp;R47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view="pageLayout" zoomScaleNormal="100" workbookViewId="0">
      <selection activeCell="I9" sqref="I9"/>
    </sheetView>
  </sheetViews>
  <sheetFormatPr defaultColWidth="9" defaultRowHeight="24" x14ac:dyDescent="0.55000000000000004"/>
  <cols>
    <col min="1" max="1" width="5.875" style="455" customWidth="1"/>
    <col min="2" max="2" width="14.75" style="455" customWidth="1"/>
    <col min="3" max="3" width="38.875" style="454" customWidth="1"/>
    <col min="4" max="4" width="9.625" style="454" customWidth="1"/>
    <col min="5" max="5" width="10.375" style="454" customWidth="1"/>
    <col min="6" max="6" width="10.75" style="454" customWidth="1"/>
    <col min="7" max="7" width="10.5" style="454" customWidth="1"/>
    <col min="8" max="8" width="12.375" style="454" bestFit="1" customWidth="1"/>
    <col min="9" max="9" width="15.125" style="454" customWidth="1"/>
    <col min="10" max="11" width="11.875" style="454" customWidth="1"/>
    <col min="12" max="16384" width="9" style="454"/>
  </cols>
  <sheetData>
    <row r="1" spans="1:9" x14ac:dyDescent="0.55000000000000004">
      <c r="A1" s="454" t="s">
        <v>933</v>
      </c>
    </row>
    <row r="2" spans="1:9" x14ac:dyDescent="0.55000000000000004">
      <c r="A2" s="941" t="s">
        <v>41</v>
      </c>
      <c r="B2" s="446" t="s">
        <v>110</v>
      </c>
      <c r="C2" s="941" t="s">
        <v>1</v>
      </c>
      <c r="D2" s="129" t="s">
        <v>555</v>
      </c>
      <c r="E2" s="129"/>
      <c r="F2" s="129"/>
      <c r="G2" s="129"/>
      <c r="H2" s="456" t="s">
        <v>179</v>
      </c>
      <c r="I2" s="941" t="s">
        <v>57</v>
      </c>
    </row>
    <row r="3" spans="1:9" x14ac:dyDescent="0.55000000000000004">
      <c r="A3" s="941"/>
      <c r="B3" s="447" t="s">
        <v>105</v>
      </c>
      <c r="C3" s="941"/>
      <c r="D3" s="131" t="s">
        <v>70</v>
      </c>
      <c r="E3" s="131" t="s">
        <v>71</v>
      </c>
      <c r="F3" s="131" t="s">
        <v>44</v>
      </c>
      <c r="G3" s="131" t="s">
        <v>106</v>
      </c>
      <c r="H3" s="130" t="s">
        <v>160</v>
      </c>
      <c r="I3" s="941"/>
    </row>
    <row r="4" spans="1:9" hidden="1" x14ac:dyDescent="0.55000000000000004">
      <c r="A4" s="195"/>
      <c r="B4" s="448"/>
      <c r="C4" s="953" t="s">
        <v>768</v>
      </c>
      <c r="D4" s="954"/>
      <c r="E4" s="954"/>
      <c r="F4" s="954"/>
      <c r="G4" s="954"/>
      <c r="H4" s="955"/>
      <c r="I4" s="449"/>
    </row>
    <row r="5" spans="1:9" hidden="1" x14ac:dyDescent="0.55000000000000004">
      <c r="A5" s="195">
        <v>1</v>
      </c>
      <c r="B5" s="195">
        <v>53010046</v>
      </c>
      <c r="C5" s="204" t="s">
        <v>766</v>
      </c>
      <c r="D5" s="195">
        <v>0</v>
      </c>
      <c r="E5" s="195">
        <v>0</v>
      </c>
      <c r="F5" s="195">
        <v>0</v>
      </c>
      <c r="G5" s="195">
        <v>0</v>
      </c>
      <c r="H5" s="449" t="s">
        <v>314</v>
      </c>
      <c r="I5" s="449" t="s">
        <v>640</v>
      </c>
    </row>
    <row r="6" spans="1:9" hidden="1" x14ac:dyDescent="0.55000000000000004">
      <c r="A6" s="195">
        <v>2</v>
      </c>
      <c r="B6" s="195">
        <v>53010046</v>
      </c>
      <c r="C6" s="204" t="s">
        <v>767</v>
      </c>
      <c r="D6" s="195">
        <v>0</v>
      </c>
      <c r="E6" s="195">
        <v>0</v>
      </c>
      <c r="F6" s="195">
        <v>0</v>
      </c>
      <c r="G6" s="195">
        <v>0</v>
      </c>
      <c r="H6" s="449" t="s">
        <v>314</v>
      </c>
      <c r="I6" s="449" t="s">
        <v>640</v>
      </c>
    </row>
    <row r="7" spans="1:9" x14ac:dyDescent="0.55000000000000004">
      <c r="A7" s="195"/>
      <c r="B7" s="195"/>
      <c r="C7" s="950" t="s">
        <v>666</v>
      </c>
      <c r="D7" s="951"/>
      <c r="E7" s="951"/>
      <c r="F7" s="951"/>
      <c r="G7" s="951"/>
      <c r="H7" s="952"/>
      <c r="I7" s="449"/>
    </row>
    <row r="8" spans="1:9" s="407" customFormat="1" x14ac:dyDescent="0.55000000000000004">
      <c r="A8" s="451">
        <v>1</v>
      </c>
      <c r="B8" s="451">
        <v>53010072</v>
      </c>
      <c r="C8" s="452" t="s">
        <v>220</v>
      </c>
      <c r="D8" s="451">
        <v>4</v>
      </c>
      <c r="E8" s="451">
        <v>2</v>
      </c>
      <c r="F8" s="451">
        <v>6</v>
      </c>
      <c r="G8" s="451">
        <v>2</v>
      </c>
      <c r="H8" s="450" t="s">
        <v>75</v>
      </c>
      <c r="I8" s="452"/>
    </row>
    <row r="9" spans="1:9" s="407" customFormat="1" x14ac:dyDescent="0.55000000000000004">
      <c r="A9" s="451">
        <v>2</v>
      </c>
      <c r="B9" s="451">
        <v>53010038</v>
      </c>
      <c r="C9" s="452" t="s">
        <v>202</v>
      </c>
      <c r="D9" s="451">
        <v>3</v>
      </c>
      <c r="E9" s="451">
        <v>4</v>
      </c>
      <c r="F9" s="451">
        <v>7</v>
      </c>
      <c r="G9" s="451">
        <v>5</v>
      </c>
      <c r="H9" s="450" t="s">
        <v>75</v>
      </c>
      <c r="I9" s="452"/>
    </row>
    <row r="10" spans="1:9" s="407" customFormat="1" x14ac:dyDescent="0.55000000000000004">
      <c r="A10" s="451">
        <v>3</v>
      </c>
      <c r="B10" s="451">
        <v>53010080</v>
      </c>
      <c r="C10" s="452" t="s">
        <v>227</v>
      </c>
      <c r="D10" s="451">
        <v>5</v>
      </c>
      <c r="E10" s="451">
        <v>4</v>
      </c>
      <c r="F10" s="451">
        <v>9</v>
      </c>
      <c r="G10" s="451">
        <v>3</v>
      </c>
      <c r="H10" s="450" t="s">
        <v>75</v>
      </c>
      <c r="I10" s="450"/>
    </row>
    <row r="11" spans="1:9" s="407" customFormat="1" x14ac:dyDescent="0.55000000000000004">
      <c r="A11" s="451">
        <v>4</v>
      </c>
      <c r="B11" s="451">
        <v>53010017</v>
      </c>
      <c r="C11" s="452" t="s">
        <v>192</v>
      </c>
      <c r="D11" s="451">
        <v>5</v>
      </c>
      <c r="E11" s="451">
        <v>10</v>
      </c>
      <c r="F11" s="451">
        <v>15</v>
      </c>
      <c r="G11" s="451">
        <v>5</v>
      </c>
      <c r="H11" s="450" t="s">
        <v>75</v>
      </c>
      <c r="I11" s="450"/>
    </row>
    <row r="12" spans="1:9" x14ac:dyDescent="0.55000000000000004">
      <c r="A12" s="195"/>
      <c r="B12" s="195"/>
      <c r="C12" s="950" t="s">
        <v>788</v>
      </c>
      <c r="D12" s="951"/>
      <c r="E12" s="951"/>
      <c r="F12" s="951"/>
      <c r="G12" s="951"/>
      <c r="H12" s="952"/>
      <c r="I12" s="449"/>
    </row>
    <row r="13" spans="1:9" s="407" customFormat="1" x14ac:dyDescent="0.55000000000000004">
      <c r="A13" s="451">
        <v>1</v>
      </c>
      <c r="B13" s="451">
        <v>53010035</v>
      </c>
      <c r="C13" s="452" t="s">
        <v>199</v>
      </c>
      <c r="D13" s="451">
        <v>8</v>
      </c>
      <c r="E13" s="451">
        <v>16</v>
      </c>
      <c r="F13" s="451">
        <v>24</v>
      </c>
      <c r="G13" s="451">
        <v>8</v>
      </c>
      <c r="H13" s="450" t="s">
        <v>75</v>
      </c>
      <c r="I13" s="450"/>
    </row>
    <row r="14" spans="1:9" s="407" customFormat="1" x14ac:dyDescent="0.55000000000000004">
      <c r="A14" s="451">
        <v>2</v>
      </c>
      <c r="B14" s="451">
        <v>53010055</v>
      </c>
      <c r="C14" s="452" t="s">
        <v>208</v>
      </c>
      <c r="D14" s="451">
        <v>12</v>
      </c>
      <c r="E14" s="451">
        <v>12</v>
      </c>
      <c r="F14" s="451">
        <v>24</v>
      </c>
      <c r="G14" s="451">
        <v>7</v>
      </c>
      <c r="H14" s="450" t="s">
        <v>75</v>
      </c>
      <c r="I14" s="450"/>
    </row>
    <row r="15" spans="1:9" s="407" customFormat="1" x14ac:dyDescent="0.55000000000000004">
      <c r="A15" s="451">
        <v>3</v>
      </c>
      <c r="B15" s="451">
        <v>53010085</v>
      </c>
      <c r="C15" s="452" t="s">
        <v>231</v>
      </c>
      <c r="D15" s="451">
        <v>13</v>
      </c>
      <c r="E15" s="451">
        <v>11</v>
      </c>
      <c r="F15" s="451">
        <v>24</v>
      </c>
      <c r="G15" s="451">
        <v>8</v>
      </c>
      <c r="H15" s="450" t="s">
        <v>75</v>
      </c>
      <c r="I15" s="450"/>
    </row>
    <row r="16" spans="1:9" s="407" customFormat="1" x14ac:dyDescent="0.55000000000000004">
      <c r="A16" s="451">
        <v>4</v>
      </c>
      <c r="B16" s="451">
        <v>53010134</v>
      </c>
      <c r="C16" s="452" t="s">
        <v>267</v>
      </c>
      <c r="D16" s="451">
        <v>15</v>
      </c>
      <c r="E16" s="451">
        <v>9</v>
      </c>
      <c r="F16" s="451">
        <v>24</v>
      </c>
      <c r="G16" s="451">
        <v>7</v>
      </c>
      <c r="H16" s="450" t="s">
        <v>75</v>
      </c>
      <c r="I16" s="450"/>
    </row>
    <row r="17" spans="1:9" s="407" customFormat="1" x14ac:dyDescent="0.55000000000000004">
      <c r="A17" s="451">
        <v>5</v>
      </c>
      <c r="B17" s="451">
        <v>53010087</v>
      </c>
      <c r="C17" s="452" t="s">
        <v>233</v>
      </c>
      <c r="D17" s="451">
        <v>17</v>
      </c>
      <c r="E17" s="451">
        <v>8</v>
      </c>
      <c r="F17" s="451">
        <v>25</v>
      </c>
      <c r="G17" s="451">
        <v>7</v>
      </c>
      <c r="H17" s="450" t="s">
        <v>75</v>
      </c>
      <c r="I17" s="450"/>
    </row>
    <row r="18" spans="1:9" s="407" customFormat="1" x14ac:dyDescent="0.55000000000000004">
      <c r="A18" s="451">
        <v>6</v>
      </c>
      <c r="B18" s="451">
        <v>53010028</v>
      </c>
      <c r="C18" s="452" t="s">
        <v>11</v>
      </c>
      <c r="D18" s="451">
        <v>21</v>
      </c>
      <c r="E18" s="451">
        <v>6</v>
      </c>
      <c r="F18" s="451">
        <v>27</v>
      </c>
      <c r="G18" s="451">
        <v>7</v>
      </c>
      <c r="H18" s="450" t="s">
        <v>75</v>
      </c>
      <c r="I18" s="450"/>
    </row>
    <row r="19" spans="1:9" s="407" customFormat="1" x14ac:dyDescent="0.55000000000000004">
      <c r="A19" s="451">
        <v>7</v>
      </c>
      <c r="B19" s="451">
        <v>53010066</v>
      </c>
      <c r="C19" s="452" t="s">
        <v>216</v>
      </c>
      <c r="D19" s="451">
        <v>14</v>
      </c>
      <c r="E19" s="451">
        <v>13</v>
      </c>
      <c r="F19" s="451">
        <v>27</v>
      </c>
      <c r="G19" s="451">
        <v>9</v>
      </c>
      <c r="H19" s="450" t="s">
        <v>74</v>
      </c>
      <c r="I19" s="450"/>
    </row>
    <row r="20" spans="1:9" s="407" customFormat="1" x14ac:dyDescent="0.55000000000000004">
      <c r="A20" s="451">
        <v>8</v>
      </c>
      <c r="B20" s="451">
        <v>53010184</v>
      </c>
      <c r="C20" s="452" t="s">
        <v>782</v>
      </c>
      <c r="D20" s="451">
        <v>16</v>
      </c>
      <c r="E20" s="451">
        <v>11</v>
      </c>
      <c r="F20" s="451">
        <v>27</v>
      </c>
      <c r="G20" s="451">
        <v>8</v>
      </c>
      <c r="H20" s="450" t="s">
        <v>75</v>
      </c>
      <c r="I20" s="450" t="s">
        <v>776</v>
      </c>
    </row>
    <row r="21" spans="1:9" s="407" customFormat="1" x14ac:dyDescent="0.55000000000000004">
      <c r="A21" s="451">
        <v>9</v>
      </c>
      <c r="B21" s="451">
        <v>53010041</v>
      </c>
      <c r="C21" s="452" t="s">
        <v>203</v>
      </c>
      <c r="D21" s="451">
        <v>17</v>
      </c>
      <c r="E21" s="451">
        <v>11</v>
      </c>
      <c r="F21" s="451">
        <v>28</v>
      </c>
      <c r="G21" s="451">
        <v>8</v>
      </c>
      <c r="H21" s="450" t="s">
        <v>75</v>
      </c>
      <c r="I21" s="450"/>
    </row>
    <row r="22" spans="1:9" s="407" customFormat="1" x14ac:dyDescent="0.55000000000000004">
      <c r="A22" s="451">
        <v>10</v>
      </c>
      <c r="B22" s="451">
        <v>53010065</v>
      </c>
      <c r="C22" s="452" t="s">
        <v>215</v>
      </c>
      <c r="D22" s="451">
        <v>14</v>
      </c>
      <c r="E22" s="451">
        <v>14</v>
      </c>
      <c r="F22" s="451">
        <v>28</v>
      </c>
      <c r="G22" s="451">
        <v>9</v>
      </c>
      <c r="H22" s="450" t="s">
        <v>74</v>
      </c>
      <c r="I22" s="450"/>
    </row>
    <row r="23" spans="1:9" s="407" customFormat="1" x14ac:dyDescent="0.55000000000000004">
      <c r="A23" s="451">
        <v>11</v>
      </c>
      <c r="B23" s="451">
        <v>53010174</v>
      </c>
      <c r="C23" s="452" t="s">
        <v>288</v>
      </c>
      <c r="D23" s="451">
        <v>19</v>
      </c>
      <c r="E23" s="451">
        <v>9</v>
      </c>
      <c r="F23" s="451">
        <v>28</v>
      </c>
      <c r="G23" s="451">
        <v>7</v>
      </c>
      <c r="H23" s="450" t="s">
        <v>75</v>
      </c>
      <c r="I23" s="450"/>
    </row>
    <row r="24" spans="1:9" s="407" customFormat="1" x14ac:dyDescent="0.55000000000000004">
      <c r="A24" s="451">
        <v>12</v>
      </c>
      <c r="B24" s="451">
        <v>53010124</v>
      </c>
      <c r="C24" s="452" t="s">
        <v>24</v>
      </c>
      <c r="D24" s="451">
        <v>19</v>
      </c>
      <c r="E24" s="451">
        <v>12</v>
      </c>
      <c r="F24" s="451">
        <v>31</v>
      </c>
      <c r="G24" s="451">
        <v>8</v>
      </c>
      <c r="H24" s="450" t="s">
        <v>75</v>
      </c>
      <c r="I24" s="450"/>
    </row>
    <row r="25" spans="1:9" s="407" customFormat="1" x14ac:dyDescent="0.55000000000000004">
      <c r="A25" s="451">
        <v>13</v>
      </c>
      <c r="B25" s="451">
        <v>53010137</v>
      </c>
      <c r="C25" s="452" t="s">
        <v>270</v>
      </c>
      <c r="D25" s="451">
        <v>14</v>
      </c>
      <c r="E25" s="451">
        <v>18</v>
      </c>
      <c r="F25" s="451">
        <v>32</v>
      </c>
      <c r="G25" s="451">
        <v>8</v>
      </c>
      <c r="H25" s="450" t="s">
        <v>75</v>
      </c>
      <c r="I25" s="450"/>
    </row>
    <row r="26" spans="1:9" s="407" customFormat="1" x14ac:dyDescent="0.55000000000000004">
      <c r="A26" s="451">
        <v>14</v>
      </c>
      <c r="B26" s="451">
        <v>53010094</v>
      </c>
      <c r="C26" s="452" t="s">
        <v>237</v>
      </c>
      <c r="D26" s="451">
        <v>18</v>
      </c>
      <c r="E26" s="451">
        <v>15</v>
      </c>
      <c r="F26" s="451">
        <v>33</v>
      </c>
      <c r="G26" s="451">
        <v>8</v>
      </c>
      <c r="H26" s="450" t="s">
        <v>75</v>
      </c>
      <c r="I26" s="450"/>
    </row>
    <row r="27" spans="1:9" s="407" customFormat="1" x14ac:dyDescent="0.55000000000000004">
      <c r="A27" s="451">
        <v>15</v>
      </c>
      <c r="B27" s="451">
        <v>53010111</v>
      </c>
      <c r="C27" s="452" t="s">
        <v>252</v>
      </c>
      <c r="D27" s="451">
        <v>22</v>
      </c>
      <c r="E27" s="451">
        <v>11</v>
      </c>
      <c r="F27" s="451">
        <v>33</v>
      </c>
      <c r="G27" s="451">
        <v>8</v>
      </c>
      <c r="H27" s="450" t="s">
        <v>75</v>
      </c>
      <c r="I27" s="450"/>
    </row>
    <row r="28" spans="1:9" s="407" customFormat="1" x14ac:dyDescent="0.55000000000000004">
      <c r="A28" s="451">
        <v>16</v>
      </c>
      <c r="B28" s="451">
        <v>53010113</v>
      </c>
      <c r="C28" s="452" t="s">
        <v>253</v>
      </c>
      <c r="D28" s="451">
        <v>21</v>
      </c>
      <c r="E28" s="451">
        <v>12</v>
      </c>
      <c r="F28" s="451">
        <v>33</v>
      </c>
      <c r="G28" s="451">
        <v>8</v>
      </c>
      <c r="H28" s="450" t="s">
        <v>75</v>
      </c>
      <c r="I28" s="450"/>
    </row>
    <row r="29" spans="1:9" s="407" customFormat="1" x14ac:dyDescent="0.55000000000000004">
      <c r="A29" s="451">
        <v>17</v>
      </c>
      <c r="B29" s="451">
        <v>53010141</v>
      </c>
      <c r="C29" s="452" t="s">
        <v>274</v>
      </c>
      <c r="D29" s="451">
        <v>20</v>
      </c>
      <c r="E29" s="451">
        <v>13</v>
      </c>
      <c r="F29" s="451">
        <v>33</v>
      </c>
      <c r="G29" s="451">
        <v>9</v>
      </c>
      <c r="H29" s="450" t="s">
        <v>74</v>
      </c>
      <c r="I29" s="450"/>
    </row>
    <row r="30" spans="1:9" s="407" customFormat="1" x14ac:dyDescent="0.55000000000000004">
      <c r="A30" s="451">
        <v>18</v>
      </c>
      <c r="B30" s="451">
        <v>53010165</v>
      </c>
      <c r="C30" s="452" t="s">
        <v>286</v>
      </c>
      <c r="D30" s="451">
        <v>21</v>
      </c>
      <c r="E30" s="451">
        <v>12</v>
      </c>
      <c r="F30" s="451">
        <v>33</v>
      </c>
      <c r="G30" s="451">
        <v>7</v>
      </c>
      <c r="H30" s="450" t="s">
        <v>75</v>
      </c>
      <c r="I30" s="450"/>
    </row>
    <row r="31" spans="1:9" s="407" customFormat="1" x14ac:dyDescent="0.55000000000000004">
      <c r="A31" s="451">
        <v>19</v>
      </c>
      <c r="B31" s="451">
        <v>53010197</v>
      </c>
      <c r="C31" s="452" t="s">
        <v>302</v>
      </c>
      <c r="D31" s="451">
        <v>20</v>
      </c>
      <c r="E31" s="451">
        <v>13</v>
      </c>
      <c r="F31" s="451">
        <v>33</v>
      </c>
      <c r="G31" s="451">
        <v>8</v>
      </c>
      <c r="H31" s="450" t="s">
        <v>75</v>
      </c>
      <c r="I31" s="450"/>
    </row>
    <row r="32" spans="1:9" s="407" customFormat="1" x14ac:dyDescent="0.55000000000000004">
      <c r="A32" s="451">
        <v>20</v>
      </c>
      <c r="B32" s="451">
        <v>53010005</v>
      </c>
      <c r="C32" s="452" t="s">
        <v>185</v>
      </c>
      <c r="D32" s="451">
        <v>16</v>
      </c>
      <c r="E32" s="451">
        <v>20</v>
      </c>
      <c r="F32" s="451">
        <v>36</v>
      </c>
      <c r="G32" s="451">
        <v>8</v>
      </c>
      <c r="H32" s="450" t="s">
        <v>74</v>
      </c>
      <c r="I32" s="450"/>
    </row>
    <row r="33" spans="1:9" s="407" customFormat="1" x14ac:dyDescent="0.55000000000000004">
      <c r="A33" s="451">
        <v>21</v>
      </c>
      <c r="B33" s="451">
        <v>53010143</v>
      </c>
      <c r="C33" s="452" t="s">
        <v>276</v>
      </c>
      <c r="D33" s="451">
        <v>19</v>
      </c>
      <c r="E33" s="451">
        <v>19</v>
      </c>
      <c r="F33" s="451">
        <v>38</v>
      </c>
      <c r="G33" s="451">
        <v>9</v>
      </c>
      <c r="H33" s="450" t="s">
        <v>74</v>
      </c>
      <c r="I33" s="450"/>
    </row>
    <row r="34" spans="1:9" s="407" customFormat="1" x14ac:dyDescent="0.55000000000000004">
      <c r="A34" s="451">
        <v>22</v>
      </c>
      <c r="B34" s="451">
        <v>53010044</v>
      </c>
      <c r="C34" s="452" t="s">
        <v>17</v>
      </c>
      <c r="D34" s="451">
        <v>22</v>
      </c>
      <c r="E34" s="451">
        <v>17</v>
      </c>
      <c r="F34" s="451">
        <v>39</v>
      </c>
      <c r="G34" s="451">
        <v>6</v>
      </c>
      <c r="H34" s="450" t="s">
        <v>75</v>
      </c>
      <c r="I34" s="450"/>
    </row>
    <row r="35" spans="1:9" s="407" customFormat="1" x14ac:dyDescent="0.55000000000000004">
      <c r="A35" s="451">
        <v>23</v>
      </c>
      <c r="B35" s="451">
        <v>53010092</v>
      </c>
      <c r="C35" s="452" t="s">
        <v>236</v>
      </c>
      <c r="D35" s="451">
        <v>21</v>
      </c>
      <c r="E35" s="451">
        <v>18</v>
      </c>
      <c r="F35" s="451">
        <v>39</v>
      </c>
      <c r="G35" s="451">
        <v>8</v>
      </c>
      <c r="H35" s="450" t="s">
        <v>74</v>
      </c>
      <c r="I35" s="450"/>
    </row>
    <row r="36" spans="1:9" s="407" customFormat="1" x14ac:dyDescent="0.55000000000000004">
      <c r="A36" s="451">
        <v>24</v>
      </c>
      <c r="B36" s="451">
        <v>53010043</v>
      </c>
      <c r="C36" s="452" t="s">
        <v>204</v>
      </c>
      <c r="D36" s="451">
        <v>27</v>
      </c>
      <c r="E36" s="451">
        <v>13</v>
      </c>
      <c r="F36" s="451">
        <v>40</v>
      </c>
      <c r="G36" s="451">
        <v>8</v>
      </c>
      <c r="H36" s="450" t="s">
        <v>75</v>
      </c>
      <c r="I36" s="450"/>
    </row>
    <row r="37" spans="1:9" s="407" customFormat="1" x14ac:dyDescent="0.55000000000000004">
      <c r="A37" s="451">
        <v>25</v>
      </c>
      <c r="B37" s="451">
        <v>53010146</v>
      </c>
      <c r="C37" s="452" t="s">
        <v>30</v>
      </c>
      <c r="D37" s="451">
        <v>23</v>
      </c>
      <c r="E37" s="451">
        <v>17</v>
      </c>
      <c r="F37" s="451">
        <v>40</v>
      </c>
      <c r="G37" s="451">
        <v>8</v>
      </c>
      <c r="H37" s="450" t="s">
        <v>75</v>
      </c>
      <c r="I37" s="450"/>
    </row>
    <row r="38" spans="1:9" s="407" customFormat="1" x14ac:dyDescent="0.55000000000000004">
      <c r="A38" s="451">
        <v>26</v>
      </c>
      <c r="B38" s="451">
        <v>53010151</v>
      </c>
      <c r="C38" s="452" t="s">
        <v>279</v>
      </c>
      <c r="D38" s="451">
        <v>24</v>
      </c>
      <c r="E38" s="451">
        <v>16</v>
      </c>
      <c r="F38" s="451">
        <v>40</v>
      </c>
      <c r="G38" s="451">
        <v>8</v>
      </c>
      <c r="H38" s="450" t="s">
        <v>75</v>
      </c>
      <c r="I38" s="450"/>
    </row>
    <row r="39" spans="1:9" s="407" customFormat="1" x14ac:dyDescent="0.55000000000000004">
      <c r="A39" s="451">
        <v>27</v>
      </c>
      <c r="B39" s="451">
        <v>53010152</v>
      </c>
      <c r="C39" s="452" t="s">
        <v>280</v>
      </c>
      <c r="D39" s="451">
        <v>27</v>
      </c>
      <c r="E39" s="451">
        <v>13</v>
      </c>
      <c r="F39" s="451">
        <v>40</v>
      </c>
      <c r="G39" s="451">
        <v>7</v>
      </c>
      <c r="H39" s="450" t="s">
        <v>75</v>
      </c>
      <c r="I39" s="450"/>
    </row>
    <row r="40" spans="1:9" s="407" customFormat="1" x14ac:dyDescent="0.55000000000000004">
      <c r="A40" s="451">
        <v>28</v>
      </c>
      <c r="B40" s="451">
        <v>53010185</v>
      </c>
      <c r="C40" s="452" t="s">
        <v>294</v>
      </c>
      <c r="D40" s="451">
        <v>25</v>
      </c>
      <c r="E40" s="451">
        <v>15</v>
      </c>
      <c r="F40" s="451">
        <v>40</v>
      </c>
      <c r="G40" s="451">
        <v>8</v>
      </c>
      <c r="H40" s="450" t="s">
        <v>75</v>
      </c>
      <c r="I40" s="450"/>
    </row>
    <row r="41" spans="1:9" x14ac:dyDescent="0.55000000000000004">
      <c r="A41" s="195"/>
      <c r="B41" s="195"/>
      <c r="C41" s="950" t="s">
        <v>789</v>
      </c>
      <c r="D41" s="951"/>
      <c r="E41" s="951"/>
      <c r="F41" s="951"/>
      <c r="G41" s="951"/>
      <c r="H41" s="952"/>
      <c r="I41" s="449"/>
    </row>
    <row r="42" spans="1:9" s="407" customFormat="1" x14ac:dyDescent="0.55000000000000004">
      <c r="A42" s="451">
        <v>1</v>
      </c>
      <c r="B42" s="451">
        <v>53010068</v>
      </c>
      <c r="C42" s="452" t="s">
        <v>217</v>
      </c>
      <c r="D42" s="451">
        <v>27</v>
      </c>
      <c r="E42" s="451">
        <v>14</v>
      </c>
      <c r="F42" s="451">
        <v>41</v>
      </c>
      <c r="G42" s="451">
        <v>8</v>
      </c>
      <c r="H42" s="450" t="s">
        <v>75</v>
      </c>
      <c r="I42" s="450"/>
    </row>
    <row r="43" spans="1:9" s="407" customFormat="1" x14ac:dyDescent="0.55000000000000004">
      <c r="A43" s="451">
        <v>2</v>
      </c>
      <c r="B43" s="451">
        <v>53010142</v>
      </c>
      <c r="C43" s="452" t="s">
        <v>275</v>
      </c>
      <c r="D43" s="451">
        <v>15</v>
      </c>
      <c r="E43" s="451">
        <v>27</v>
      </c>
      <c r="F43" s="451">
        <v>42</v>
      </c>
      <c r="G43" s="451">
        <v>9</v>
      </c>
      <c r="H43" s="450" t="s">
        <v>74</v>
      </c>
      <c r="I43" s="450"/>
    </row>
    <row r="44" spans="1:9" s="407" customFormat="1" x14ac:dyDescent="0.55000000000000004">
      <c r="A44" s="451">
        <v>3</v>
      </c>
      <c r="B44" s="451">
        <v>53010155</v>
      </c>
      <c r="C44" s="452" t="s">
        <v>282</v>
      </c>
      <c r="D44" s="451">
        <v>22</v>
      </c>
      <c r="E44" s="451">
        <v>20</v>
      </c>
      <c r="F44" s="451">
        <v>42</v>
      </c>
      <c r="G44" s="451">
        <v>8</v>
      </c>
      <c r="H44" s="450" t="s">
        <v>75</v>
      </c>
      <c r="I44" s="450"/>
    </row>
    <row r="45" spans="1:9" s="407" customFormat="1" x14ac:dyDescent="0.55000000000000004">
      <c r="A45" s="451">
        <v>4</v>
      </c>
      <c r="B45" s="451">
        <v>53010193</v>
      </c>
      <c r="C45" s="452" t="s">
        <v>298</v>
      </c>
      <c r="D45" s="451">
        <v>26</v>
      </c>
      <c r="E45" s="451">
        <v>16</v>
      </c>
      <c r="F45" s="451">
        <v>42</v>
      </c>
      <c r="G45" s="451">
        <v>8</v>
      </c>
      <c r="H45" s="450" t="s">
        <v>75</v>
      </c>
      <c r="I45" s="450"/>
    </row>
    <row r="46" spans="1:9" s="407" customFormat="1" x14ac:dyDescent="0.55000000000000004">
      <c r="A46" s="451">
        <v>5</v>
      </c>
      <c r="B46" s="451">
        <v>53010004</v>
      </c>
      <c r="C46" s="452" t="s">
        <v>184</v>
      </c>
      <c r="D46" s="451">
        <v>26</v>
      </c>
      <c r="E46" s="451">
        <v>17</v>
      </c>
      <c r="F46" s="451">
        <v>43</v>
      </c>
      <c r="G46" s="451">
        <v>12</v>
      </c>
      <c r="H46" s="450" t="s">
        <v>76</v>
      </c>
      <c r="I46" s="450"/>
    </row>
    <row r="47" spans="1:9" s="407" customFormat="1" x14ac:dyDescent="0.55000000000000004">
      <c r="A47" s="451">
        <v>6</v>
      </c>
      <c r="B47" s="451">
        <v>53010135</v>
      </c>
      <c r="C47" s="452" t="s">
        <v>268</v>
      </c>
      <c r="D47" s="451">
        <v>24</v>
      </c>
      <c r="E47" s="451">
        <v>19</v>
      </c>
      <c r="F47" s="451">
        <v>43</v>
      </c>
      <c r="G47" s="451">
        <v>8</v>
      </c>
      <c r="H47" s="450" t="s">
        <v>75</v>
      </c>
      <c r="I47" s="450"/>
    </row>
    <row r="48" spans="1:9" s="407" customFormat="1" x14ac:dyDescent="0.55000000000000004">
      <c r="A48" s="451">
        <v>7</v>
      </c>
      <c r="B48" s="451">
        <v>53010082</v>
      </c>
      <c r="C48" s="452" t="s">
        <v>228</v>
      </c>
      <c r="D48" s="451">
        <v>20</v>
      </c>
      <c r="E48" s="451">
        <v>24</v>
      </c>
      <c r="F48" s="451">
        <v>44</v>
      </c>
      <c r="G48" s="451">
        <v>7</v>
      </c>
      <c r="H48" s="450" t="s">
        <v>75</v>
      </c>
      <c r="I48" s="450"/>
    </row>
    <row r="49" spans="1:9" s="407" customFormat="1" x14ac:dyDescent="0.55000000000000004">
      <c r="A49" s="451">
        <v>8</v>
      </c>
      <c r="B49" s="451">
        <v>53010136</v>
      </c>
      <c r="C49" s="452" t="s">
        <v>269</v>
      </c>
      <c r="D49" s="451">
        <v>29</v>
      </c>
      <c r="E49" s="451">
        <v>16</v>
      </c>
      <c r="F49" s="451">
        <v>45</v>
      </c>
      <c r="G49" s="451">
        <v>8</v>
      </c>
      <c r="H49" s="450" t="s">
        <v>75</v>
      </c>
      <c r="I49" s="450"/>
    </row>
    <row r="50" spans="1:9" s="407" customFormat="1" x14ac:dyDescent="0.55000000000000004">
      <c r="A50" s="451">
        <v>9</v>
      </c>
      <c r="B50" s="451">
        <v>53010015</v>
      </c>
      <c r="C50" s="452" t="s">
        <v>190</v>
      </c>
      <c r="D50" s="451">
        <v>25</v>
      </c>
      <c r="E50" s="451">
        <v>22</v>
      </c>
      <c r="F50" s="451">
        <v>47</v>
      </c>
      <c r="G50" s="451">
        <v>9</v>
      </c>
      <c r="H50" s="450" t="s">
        <v>74</v>
      </c>
      <c r="I50" s="450"/>
    </row>
    <row r="51" spans="1:9" s="407" customFormat="1" x14ac:dyDescent="0.55000000000000004">
      <c r="A51" s="451">
        <v>10</v>
      </c>
      <c r="B51" s="451">
        <v>53010052</v>
      </c>
      <c r="C51" s="452" t="s">
        <v>206</v>
      </c>
      <c r="D51" s="451">
        <v>27</v>
      </c>
      <c r="E51" s="451">
        <v>21</v>
      </c>
      <c r="F51" s="451">
        <v>48</v>
      </c>
      <c r="G51" s="451">
        <v>8</v>
      </c>
      <c r="H51" s="450" t="s">
        <v>75</v>
      </c>
      <c r="I51" s="450"/>
    </row>
    <row r="52" spans="1:9" s="407" customFormat="1" x14ac:dyDescent="0.55000000000000004">
      <c r="A52" s="451">
        <v>11</v>
      </c>
      <c r="B52" s="451">
        <v>53010086</v>
      </c>
      <c r="C52" s="452" t="s">
        <v>232</v>
      </c>
      <c r="D52" s="451">
        <v>27</v>
      </c>
      <c r="E52" s="451">
        <v>21</v>
      </c>
      <c r="F52" s="451">
        <v>48</v>
      </c>
      <c r="G52" s="451">
        <v>8</v>
      </c>
      <c r="H52" s="450" t="s">
        <v>75</v>
      </c>
      <c r="I52" s="450"/>
    </row>
    <row r="53" spans="1:9" s="407" customFormat="1" x14ac:dyDescent="0.55000000000000004">
      <c r="A53" s="451">
        <v>12</v>
      </c>
      <c r="B53" s="451">
        <v>53010100</v>
      </c>
      <c r="C53" s="452" t="s">
        <v>243</v>
      </c>
      <c r="D53" s="451">
        <v>22</v>
      </c>
      <c r="E53" s="451">
        <v>26</v>
      </c>
      <c r="F53" s="451">
        <v>48</v>
      </c>
      <c r="G53" s="451">
        <v>8</v>
      </c>
      <c r="H53" s="450" t="s">
        <v>75</v>
      </c>
      <c r="I53" s="450"/>
    </row>
    <row r="54" spans="1:9" s="407" customFormat="1" x14ac:dyDescent="0.55000000000000004">
      <c r="A54" s="451">
        <v>13</v>
      </c>
      <c r="B54" s="451">
        <v>53010064</v>
      </c>
      <c r="C54" s="452" t="s">
        <v>214</v>
      </c>
      <c r="D54" s="451">
        <v>28</v>
      </c>
      <c r="E54" s="451">
        <v>22</v>
      </c>
      <c r="F54" s="451">
        <v>50</v>
      </c>
      <c r="G54" s="451">
        <v>8</v>
      </c>
      <c r="H54" s="450" t="s">
        <v>75</v>
      </c>
      <c r="I54" s="450"/>
    </row>
    <row r="55" spans="1:9" s="407" customFormat="1" x14ac:dyDescent="0.55000000000000004">
      <c r="A55" s="451">
        <v>14</v>
      </c>
      <c r="B55" s="451">
        <v>53010145</v>
      </c>
      <c r="C55" s="452" t="s">
        <v>277</v>
      </c>
      <c r="D55" s="451">
        <v>22</v>
      </c>
      <c r="E55" s="451">
        <v>28</v>
      </c>
      <c r="F55" s="451">
        <v>50</v>
      </c>
      <c r="G55" s="451">
        <v>8</v>
      </c>
      <c r="H55" s="450" t="s">
        <v>75</v>
      </c>
      <c r="I55" s="450"/>
    </row>
    <row r="56" spans="1:9" s="407" customFormat="1" x14ac:dyDescent="0.55000000000000004">
      <c r="A56" s="451">
        <v>15</v>
      </c>
      <c r="B56" s="451">
        <v>53010018</v>
      </c>
      <c r="C56" s="452" t="s">
        <v>193</v>
      </c>
      <c r="D56" s="451">
        <v>27</v>
      </c>
      <c r="E56" s="451">
        <v>24</v>
      </c>
      <c r="F56" s="451">
        <v>51</v>
      </c>
      <c r="G56" s="451">
        <v>9</v>
      </c>
      <c r="H56" s="450" t="s">
        <v>74</v>
      </c>
      <c r="I56" s="450"/>
    </row>
    <row r="57" spans="1:9" s="407" customFormat="1" x14ac:dyDescent="0.55000000000000004">
      <c r="A57" s="451">
        <v>16</v>
      </c>
      <c r="B57" s="451">
        <v>53010123</v>
      </c>
      <c r="C57" s="452" t="s">
        <v>262</v>
      </c>
      <c r="D57" s="451">
        <v>33</v>
      </c>
      <c r="E57" s="451">
        <v>18</v>
      </c>
      <c r="F57" s="451">
        <v>51</v>
      </c>
      <c r="G57" s="451">
        <v>8</v>
      </c>
      <c r="H57" s="450" t="s">
        <v>75</v>
      </c>
      <c r="I57" s="450"/>
    </row>
    <row r="58" spans="1:9" s="407" customFormat="1" x14ac:dyDescent="0.55000000000000004">
      <c r="A58" s="451">
        <v>17</v>
      </c>
      <c r="B58" s="451">
        <v>53010173</v>
      </c>
      <c r="C58" s="452" t="s">
        <v>287</v>
      </c>
      <c r="D58" s="451">
        <v>27</v>
      </c>
      <c r="E58" s="451">
        <v>24</v>
      </c>
      <c r="F58" s="451">
        <v>51</v>
      </c>
      <c r="G58" s="451">
        <v>8</v>
      </c>
      <c r="H58" s="450" t="s">
        <v>75</v>
      </c>
      <c r="I58" s="450"/>
    </row>
    <row r="59" spans="1:9" s="407" customFormat="1" x14ac:dyDescent="0.55000000000000004">
      <c r="A59" s="451">
        <v>18</v>
      </c>
      <c r="B59" s="451">
        <v>53010104</v>
      </c>
      <c r="C59" s="452" t="s">
        <v>247</v>
      </c>
      <c r="D59" s="451">
        <v>29</v>
      </c>
      <c r="E59" s="451">
        <v>23</v>
      </c>
      <c r="F59" s="451">
        <v>52</v>
      </c>
      <c r="G59" s="451">
        <v>8</v>
      </c>
      <c r="H59" s="450" t="s">
        <v>75</v>
      </c>
      <c r="I59" s="450"/>
    </row>
    <row r="60" spans="1:9" s="407" customFormat="1" x14ac:dyDescent="0.55000000000000004">
      <c r="A60" s="451">
        <v>19</v>
      </c>
      <c r="B60" s="451">
        <v>53010106</v>
      </c>
      <c r="C60" s="452" t="s">
        <v>248</v>
      </c>
      <c r="D60" s="451">
        <v>33</v>
      </c>
      <c r="E60" s="451">
        <v>19</v>
      </c>
      <c r="F60" s="451">
        <v>52</v>
      </c>
      <c r="G60" s="451">
        <v>8</v>
      </c>
      <c r="H60" s="450" t="s">
        <v>75</v>
      </c>
      <c r="I60" s="450"/>
    </row>
    <row r="61" spans="1:9" s="407" customFormat="1" x14ac:dyDescent="0.55000000000000004">
      <c r="A61" s="451">
        <v>20</v>
      </c>
      <c r="B61" s="451">
        <v>53010003</v>
      </c>
      <c r="C61" s="452" t="s">
        <v>183</v>
      </c>
      <c r="D61" s="451">
        <v>32</v>
      </c>
      <c r="E61" s="451">
        <v>21</v>
      </c>
      <c r="F61" s="451">
        <v>53</v>
      </c>
      <c r="G61" s="451">
        <v>8</v>
      </c>
      <c r="H61" s="450" t="s">
        <v>75</v>
      </c>
      <c r="I61" s="450"/>
    </row>
    <row r="62" spans="1:9" s="407" customFormat="1" x14ac:dyDescent="0.55000000000000004">
      <c r="A62" s="451">
        <v>21</v>
      </c>
      <c r="B62" s="451">
        <v>53010129</v>
      </c>
      <c r="C62" s="452" t="s">
        <v>266</v>
      </c>
      <c r="D62" s="451">
        <v>31</v>
      </c>
      <c r="E62" s="451">
        <v>22</v>
      </c>
      <c r="F62" s="451">
        <v>53</v>
      </c>
      <c r="G62" s="451">
        <v>8</v>
      </c>
      <c r="H62" s="450" t="s">
        <v>75</v>
      </c>
      <c r="I62" s="450"/>
    </row>
    <row r="63" spans="1:9" s="407" customFormat="1" x14ac:dyDescent="0.55000000000000004">
      <c r="A63" s="451">
        <v>22</v>
      </c>
      <c r="B63" s="451">
        <v>53010077</v>
      </c>
      <c r="C63" s="452" t="s">
        <v>224</v>
      </c>
      <c r="D63" s="451">
        <v>26</v>
      </c>
      <c r="E63" s="451">
        <v>29</v>
      </c>
      <c r="F63" s="451">
        <v>55</v>
      </c>
      <c r="G63" s="451">
        <v>8</v>
      </c>
      <c r="H63" s="450" t="s">
        <v>75</v>
      </c>
      <c r="I63" s="450"/>
    </row>
    <row r="64" spans="1:9" s="407" customFormat="1" x14ac:dyDescent="0.55000000000000004">
      <c r="A64" s="451">
        <v>23</v>
      </c>
      <c r="B64" s="451">
        <v>53010079</v>
      </c>
      <c r="C64" s="452" t="s">
        <v>226</v>
      </c>
      <c r="D64" s="451">
        <v>26</v>
      </c>
      <c r="E64" s="451">
        <v>29</v>
      </c>
      <c r="F64" s="451">
        <v>55</v>
      </c>
      <c r="G64" s="451">
        <v>8</v>
      </c>
      <c r="H64" s="450" t="s">
        <v>75</v>
      </c>
      <c r="I64" s="450"/>
    </row>
    <row r="65" spans="1:9" s="407" customFormat="1" x14ac:dyDescent="0.55000000000000004">
      <c r="A65" s="451">
        <v>24</v>
      </c>
      <c r="B65" s="451">
        <v>53010095</v>
      </c>
      <c r="C65" s="452" t="s">
        <v>238</v>
      </c>
      <c r="D65" s="451">
        <v>24</v>
      </c>
      <c r="E65" s="451">
        <v>32</v>
      </c>
      <c r="F65" s="451">
        <v>56</v>
      </c>
      <c r="G65" s="451">
        <v>9</v>
      </c>
      <c r="H65" s="450" t="s">
        <v>74</v>
      </c>
      <c r="I65" s="450"/>
    </row>
    <row r="66" spans="1:9" s="407" customFormat="1" x14ac:dyDescent="0.55000000000000004">
      <c r="A66" s="451">
        <v>25</v>
      </c>
      <c r="B66" s="451">
        <v>53010114</v>
      </c>
      <c r="C66" s="452" t="s">
        <v>254</v>
      </c>
      <c r="D66" s="451">
        <v>30</v>
      </c>
      <c r="E66" s="451">
        <v>26</v>
      </c>
      <c r="F66" s="451">
        <v>56</v>
      </c>
      <c r="G66" s="451">
        <v>8</v>
      </c>
      <c r="H66" s="450" t="s">
        <v>75</v>
      </c>
      <c r="I66" s="450"/>
    </row>
    <row r="67" spans="1:9" s="407" customFormat="1" x14ac:dyDescent="0.55000000000000004">
      <c r="A67" s="451">
        <v>26</v>
      </c>
      <c r="B67" s="451">
        <v>53010061</v>
      </c>
      <c r="C67" s="452" t="s">
        <v>211</v>
      </c>
      <c r="D67" s="451">
        <v>33</v>
      </c>
      <c r="E67" s="451">
        <v>26</v>
      </c>
      <c r="F67" s="451">
        <v>59</v>
      </c>
      <c r="G67" s="451">
        <v>8</v>
      </c>
      <c r="H67" s="450" t="s">
        <v>75</v>
      </c>
      <c r="I67" s="450"/>
    </row>
    <row r="68" spans="1:9" s="407" customFormat="1" x14ac:dyDescent="0.55000000000000004">
      <c r="A68" s="451">
        <v>27</v>
      </c>
      <c r="B68" s="451">
        <v>53010120</v>
      </c>
      <c r="C68" s="452" t="s">
        <v>259</v>
      </c>
      <c r="D68" s="451">
        <v>33</v>
      </c>
      <c r="E68" s="451">
        <v>27</v>
      </c>
      <c r="F68" s="451">
        <v>60</v>
      </c>
      <c r="G68" s="451">
        <v>8</v>
      </c>
      <c r="H68" s="450" t="s">
        <v>75</v>
      </c>
      <c r="I68" s="450"/>
    </row>
    <row r="69" spans="1:9" x14ac:dyDescent="0.55000000000000004">
      <c r="A69" s="195"/>
      <c r="B69" s="195"/>
      <c r="C69" s="950" t="s">
        <v>790</v>
      </c>
      <c r="D69" s="951"/>
      <c r="E69" s="951"/>
      <c r="F69" s="951"/>
      <c r="G69" s="951"/>
      <c r="H69" s="952"/>
      <c r="I69" s="449"/>
    </row>
    <row r="70" spans="1:9" s="407" customFormat="1" x14ac:dyDescent="0.55000000000000004">
      <c r="A70" s="451">
        <v>1</v>
      </c>
      <c r="B70" s="451">
        <v>53010022</v>
      </c>
      <c r="C70" s="452" t="s">
        <v>196</v>
      </c>
      <c r="D70" s="451">
        <v>28</v>
      </c>
      <c r="E70" s="451">
        <v>35</v>
      </c>
      <c r="F70" s="451">
        <v>63</v>
      </c>
      <c r="G70" s="451">
        <v>8</v>
      </c>
      <c r="H70" s="450" t="s">
        <v>75</v>
      </c>
      <c r="I70" s="450"/>
    </row>
    <row r="71" spans="1:9" s="407" customFormat="1" x14ac:dyDescent="0.55000000000000004">
      <c r="A71" s="451">
        <v>2</v>
      </c>
      <c r="B71" s="451">
        <v>53010096</v>
      </c>
      <c r="C71" s="452" t="s">
        <v>239</v>
      </c>
      <c r="D71" s="451">
        <v>38</v>
      </c>
      <c r="E71" s="451">
        <v>25</v>
      </c>
      <c r="F71" s="451">
        <v>63</v>
      </c>
      <c r="G71" s="451">
        <v>10</v>
      </c>
      <c r="H71" s="450" t="s">
        <v>77</v>
      </c>
      <c r="I71" s="450"/>
    </row>
    <row r="72" spans="1:9" s="407" customFormat="1" x14ac:dyDescent="0.55000000000000004">
      <c r="A72" s="451">
        <v>3</v>
      </c>
      <c r="B72" s="451">
        <v>53010147</v>
      </c>
      <c r="C72" s="452" t="s">
        <v>31</v>
      </c>
      <c r="D72" s="451">
        <v>39</v>
      </c>
      <c r="E72" s="451">
        <v>24</v>
      </c>
      <c r="F72" s="451">
        <v>63</v>
      </c>
      <c r="G72" s="451">
        <v>8</v>
      </c>
      <c r="H72" s="450" t="s">
        <v>75</v>
      </c>
      <c r="I72" s="450"/>
    </row>
    <row r="73" spans="1:9" s="407" customFormat="1" x14ac:dyDescent="0.55000000000000004">
      <c r="A73" s="451">
        <v>4</v>
      </c>
      <c r="B73" s="451">
        <v>53010119</v>
      </c>
      <c r="C73" s="452" t="s">
        <v>258</v>
      </c>
      <c r="D73" s="451">
        <v>38</v>
      </c>
      <c r="E73" s="451">
        <v>26</v>
      </c>
      <c r="F73" s="451">
        <v>64</v>
      </c>
      <c r="G73" s="451">
        <v>8</v>
      </c>
      <c r="H73" s="450" t="s">
        <v>75</v>
      </c>
      <c r="I73" s="450"/>
    </row>
    <row r="74" spans="1:9" s="407" customFormat="1" x14ac:dyDescent="0.55000000000000004">
      <c r="A74" s="451">
        <v>5</v>
      </c>
      <c r="B74" s="451">
        <v>53010030</v>
      </c>
      <c r="C74" s="452" t="s">
        <v>198</v>
      </c>
      <c r="D74" s="451">
        <v>39</v>
      </c>
      <c r="E74" s="451">
        <v>28</v>
      </c>
      <c r="F74" s="451">
        <v>67</v>
      </c>
      <c r="G74" s="451">
        <v>9</v>
      </c>
      <c r="H74" s="450" t="s">
        <v>74</v>
      </c>
      <c r="I74" s="450"/>
    </row>
    <row r="75" spans="1:9" s="407" customFormat="1" x14ac:dyDescent="0.55000000000000004">
      <c r="A75" s="451">
        <v>6</v>
      </c>
      <c r="B75" s="451">
        <v>53010101</v>
      </c>
      <c r="C75" s="452" t="s">
        <v>244</v>
      </c>
      <c r="D75" s="451">
        <v>35</v>
      </c>
      <c r="E75" s="451">
        <v>33</v>
      </c>
      <c r="F75" s="451">
        <v>68</v>
      </c>
      <c r="G75" s="451">
        <v>8</v>
      </c>
      <c r="H75" s="450" t="s">
        <v>75</v>
      </c>
      <c r="I75" s="450"/>
    </row>
    <row r="76" spans="1:9" s="407" customFormat="1" x14ac:dyDescent="0.55000000000000004">
      <c r="A76" s="451">
        <v>7</v>
      </c>
      <c r="B76" s="451">
        <v>53010099</v>
      </c>
      <c r="C76" s="452" t="s">
        <v>242</v>
      </c>
      <c r="D76" s="451">
        <v>32</v>
      </c>
      <c r="E76" s="451">
        <v>37</v>
      </c>
      <c r="F76" s="451">
        <v>69</v>
      </c>
      <c r="G76" s="451">
        <v>8</v>
      </c>
      <c r="H76" s="450" t="s">
        <v>75</v>
      </c>
      <c r="I76" s="450"/>
    </row>
    <row r="77" spans="1:9" s="407" customFormat="1" x14ac:dyDescent="0.55000000000000004">
      <c r="A77" s="451">
        <v>8</v>
      </c>
      <c r="B77" s="451">
        <v>53010183</v>
      </c>
      <c r="C77" s="452" t="s">
        <v>293</v>
      </c>
      <c r="D77" s="451">
        <v>37</v>
      </c>
      <c r="E77" s="451">
        <v>34</v>
      </c>
      <c r="F77" s="451">
        <v>71</v>
      </c>
      <c r="G77" s="451">
        <v>8</v>
      </c>
      <c r="H77" s="450" t="s">
        <v>75</v>
      </c>
      <c r="I77" s="450"/>
    </row>
    <row r="78" spans="1:9" s="407" customFormat="1" x14ac:dyDescent="0.55000000000000004">
      <c r="A78" s="451">
        <v>9</v>
      </c>
      <c r="B78" s="451">
        <v>53010122</v>
      </c>
      <c r="C78" s="452" t="s">
        <v>261</v>
      </c>
      <c r="D78" s="451">
        <v>37</v>
      </c>
      <c r="E78" s="451">
        <v>35</v>
      </c>
      <c r="F78" s="451">
        <v>72</v>
      </c>
      <c r="G78" s="451">
        <v>8</v>
      </c>
      <c r="H78" s="450" t="s">
        <v>75</v>
      </c>
      <c r="I78" s="450"/>
    </row>
    <row r="79" spans="1:9" s="407" customFormat="1" x14ac:dyDescent="0.55000000000000004">
      <c r="A79" s="451">
        <v>10</v>
      </c>
      <c r="B79" s="451">
        <v>53010058</v>
      </c>
      <c r="C79" s="452" t="s">
        <v>210</v>
      </c>
      <c r="D79" s="451">
        <v>40</v>
      </c>
      <c r="E79" s="451">
        <v>33</v>
      </c>
      <c r="F79" s="451">
        <v>73</v>
      </c>
      <c r="G79" s="451">
        <v>9</v>
      </c>
      <c r="H79" s="450" t="s">
        <v>74</v>
      </c>
      <c r="I79" s="450"/>
    </row>
    <row r="80" spans="1:9" s="407" customFormat="1" x14ac:dyDescent="0.55000000000000004">
      <c r="A80" s="451">
        <v>11</v>
      </c>
      <c r="B80" s="451">
        <v>53010131</v>
      </c>
      <c r="C80" s="452" t="s">
        <v>26</v>
      </c>
      <c r="D80" s="451">
        <v>40</v>
      </c>
      <c r="E80" s="451">
        <v>33</v>
      </c>
      <c r="F80" s="451">
        <v>73</v>
      </c>
      <c r="G80" s="451">
        <v>8</v>
      </c>
      <c r="H80" s="450" t="s">
        <v>75</v>
      </c>
      <c r="I80" s="450"/>
    </row>
    <row r="81" spans="1:9" s="407" customFormat="1" x14ac:dyDescent="0.55000000000000004">
      <c r="A81" s="451">
        <v>12</v>
      </c>
      <c r="B81" s="451">
        <v>53010150</v>
      </c>
      <c r="C81" s="452" t="s">
        <v>278</v>
      </c>
      <c r="D81" s="451">
        <v>36</v>
      </c>
      <c r="E81" s="451">
        <v>38</v>
      </c>
      <c r="F81" s="451">
        <v>74</v>
      </c>
      <c r="G81" s="451">
        <v>8</v>
      </c>
      <c r="H81" s="450" t="s">
        <v>75</v>
      </c>
      <c r="I81" s="450"/>
    </row>
    <row r="82" spans="1:9" s="407" customFormat="1" x14ac:dyDescent="0.55000000000000004">
      <c r="A82" s="451">
        <v>13</v>
      </c>
      <c r="B82" s="451">
        <v>53010128</v>
      </c>
      <c r="C82" s="452" t="s">
        <v>265</v>
      </c>
      <c r="D82" s="451">
        <v>34</v>
      </c>
      <c r="E82" s="451">
        <v>43</v>
      </c>
      <c r="F82" s="451">
        <v>77</v>
      </c>
      <c r="G82" s="451">
        <v>8</v>
      </c>
      <c r="H82" s="450" t="s">
        <v>75</v>
      </c>
      <c r="I82" s="450"/>
    </row>
    <row r="83" spans="1:9" s="407" customFormat="1" x14ac:dyDescent="0.55000000000000004">
      <c r="A83" s="451">
        <v>14</v>
      </c>
      <c r="B83" s="451">
        <v>53010182</v>
      </c>
      <c r="C83" s="452" t="s">
        <v>292</v>
      </c>
      <c r="D83" s="451">
        <v>37</v>
      </c>
      <c r="E83" s="451">
        <v>41</v>
      </c>
      <c r="F83" s="451">
        <v>78</v>
      </c>
      <c r="G83" s="451">
        <v>11</v>
      </c>
      <c r="H83" s="450" t="s">
        <v>77</v>
      </c>
      <c r="I83" s="450"/>
    </row>
    <row r="84" spans="1:9" s="407" customFormat="1" x14ac:dyDescent="0.55000000000000004">
      <c r="A84" s="451">
        <v>15</v>
      </c>
      <c r="B84" s="451">
        <v>53010097</v>
      </c>
      <c r="C84" s="452" t="s">
        <v>240</v>
      </c>
      <c r="D84" s="451">
        <v>40</v>
      </c>
      <c r="E84" s="451">
        <v>39</v>
      </c>
      <c r="F84" s="451">
        <v>79</v>
      </c>
      <c r="G84" s="451">
        <v>8</v>
      </c>
      <c r="H84" s="450" t="s">
        <v>75</v>
      </c>
      <c r="I84" s="450"/>
    </row>
    <row r="85" spans="1:9" x14ac:dyDescent="0.55000000000000004">
      <c r="A85" s="195"/>
      <c r="B85" s="195"/>
      <c r="C85" s="950" t="s">
        <v>791</v>
      </c>
      <c r="D85" s="951"/>
      <c r="E85" s="951"/>
      <c r="F85" s="951"/>
      <c r="G85" s="951"/>
      <c r="H85" s="952"/>
      <c r="I85" s="449"/>
    </row>
    <row r="86" spans="1:9" s="407" customFormat="1" x14ac:dyDescent="0.55000000000000004">
      <c r="A86" s="451">
        <v>1</v>
      </c>
      <c r="B86" s="451">
        <v>53010027</v>
      </c>
      <c r="C86" s="452" t="s">
        <v>197</v>
      </c>
      <c r="D86" s="451">
        <v>51</v>
      </c>
      <c r="E86" s="451">
        <v>31</v>
      </c>
      <c r="F86" s="451">
        <v>82</v>
      </c>
      <c r="G86" s="451">
        <v>8</v>
      </c>
      <c r="H86" s="450" t="s">
        <v>75</v>
      </c>
      <c r="I86" s="450"/>
    </row>
    <row r="87" spans="1:9" s="407" customFormat="1" x14ac:dyDescent="0.55000000000000004">
      <c r="A87" s="451">
        <v>2</v>
      </c>
      <c r="B87" s="451">
        <v>53010042</v>
      </c>
      <c r="C87" s="452" t="s">
        <v>649</v>
      </c>
      <c r="D87" s="451">
        <v>51</v>
      </c>
      <c r="E87" s="451">
        <v>31</v>
      </c>
      <c r="F87" s="451">
        <v>82</v>
      </c>
      <c r="G87" s="451">
        <v>12</v>
      </c>
      <c r="H87" s="450" t="s">
        <v>76</v>
      </c>
      <c r="I87" s="450"/>
    </row>
    <row r="88" spans="1:9" s="407" customFormat="1" x14ac:dyDescent="0.55000000000000004">
      <c r="A88" s="451">
        <v>3</v>
      </c>
      <c r="B88" s="451">
        <v>53010186</v>
      </c>
      <c r="C88" s="452" t="s">
        <v>295</v>
      </c>
      <c r="D88" s="451">
        <v>47</v>
      </c>
      <c r="E88" s="451">
        <v>35</v>
      </c>
      <c r="F88" s="451">
        <v>82</v>
      </c>
      <c r="G88" s="451">
        <v>11</v>
      </c>
      <c r="H88" s="450" t="s">
        <v>77</v>
      </c>
      <c r="I88" s="450"/>
    </row>
    <row r="89" spans="1:9" s="407" customFormat="1" x14ac:dyDescent="0.55000000000000004">
      <c r="A89" s="451">
        <v>4</v>
      </c>
      <c r="B89" s="451">
        <v>53010011</v>
      </c>
      <c r="C89" s="452" t="s">
        <v>188</v>
      </c>
      <c r="D89" s="451">
        <v>39</v>
      </c>
      <c r="E89" s="451">
        <v>44</v>
      </c>
      <c r="F89" s="451">
        <v>83</v>
      </c>
      <c r="G89" s="451">
        <v>8</v>
      </c>
      <c r="H89" s="450" t="s">
        <v>75</v>
      </c>
      <c r="I89" s="450"/>
    </row>
    <row r="90" spans="1:9" s="407" customFormat="1" x14ac:dyDescent="0.55000000000000004">
      <c r="A90" s="451">
        <v>5</v>
      </c>
      <c r="B90" s="451">
        <v>53010175</v>
      </c>
      <c r="C90" s="452" t="s">
        <v>289</v>
      </c>
      <c r="D90" s="451">
        <v>53</v>
      </c>
      <c r="E90" s="451">
        <v>32</v>
      </c>
      <c r="F90" s="451">
        <v>85</v>
      </c>
      <c r="G90" s="451">
        <v>11</v>
      </c>
      <c r="H90" s="450" t="s">
        <v>77</v>
      </c>
      <c r="I90" s="450"/>
    </row>
    <row r="91" spans="1:9" s="407" customFormat="1" x14ac:dyDescent="0.55000000000000004">
      <c r="A91" s="451">
        <v>6</v>
      </c>
      <c r="B91" s="451">
        <v>53010059</v>
      </c>
      <c r="C91" s="452" t="s">
        <v>21</v>
      </c>
      <c r="D91" s="451">
        <v>39</v>
      </c>
      <c r="E91" s="451">
        <v>47</v>
      </c>
      <c r="F91" s="451">
        <v>86</v>
      </c>
      <c r="G91" s="451">
        <v>8</v>
      </c>
      <c r="H91" s="450" t="s">
        <v>75</v>
      </c>
      <c r="I91" s="450"/>
    </row>
    <row r="92" spans="1:9" s="407" customFormat="1" x14ac:dyDescent="0.55000000000000004">
      <c r="A92" s="451">
        <v>7</v>
      </c>
      <c r="B92" s="451">
        <v>53010049</v>
      </c>
      <c r="C92" s="452" t="s">
        <v>19</v>
      </c>
      <c r="D92" s="451">
        <v>54</v>
      </c>
      <c r="E92" s="451">
        <v>35</v>
      </c>
      <c r="F92" s="451">
        <v>89</v>
      </c>
      <c r="G92" s="451">
        <v>9</v>
      </c>
      <c r="H92" s="450" t="s">
        <v>74</v>
      </c>
      <c r="I92" s="450"/>
    </row>
    <row r="93" spans="1:9" s="407" customFormat="1" x14ac:dyDescent="0.55000000000000004">
      <c r="A93" s="451">
        <v>8</v>
      </c>
      <c r="B93" s="451">
        <v>53010070</v>
      </c>
      <c r="C93" s="452" t="s">
        <v>218</v>
      </c>
      <c r="D93" s="451">
        <v>48</v>
      </c>
      <c r="E93" s="451">
        <v>41</v>
      </c>
      <c r="F93" s="451">
        <v>89</v>
      </c>
      <c r="G93" s="451">
        <v>8</v>
      </c>
      <c r="H93" s="450" t="s">
        <v>75</v>
      </c>
      <c r="I93" s="450"/>
    </row>
    <row r="94" spans="1:9" s="407" customFormat="1" x14ac:dyDescent="0.55000000000000004">
      <c r="A94" s="451">
        <v>9</v>
      </c>
      <c r="B94" s="451">
        <v>53010098</v>
      </c>
      <c r="C94" s="452" t="s">
        <v>241</v>
      </c>
      <c r="D94" s="451">
        <v>52</v>
      </c>
      <c r="E94" s="451">
        <v>37</v>
      </c>
      <c r="F94" s="451">
        <v>89</v>
      </c>
      <c r="G94" s="451">
        <v>8</v>
      </c>
      <c r="H94" s="450" t="s">
        <v>75</v>
      </c>
      <c r="I94" s="450"/>
    </row>
    <row r="95" spans="1:9" s="407" customFormat="1" x14ac:dyDescent="0.55000000000000004">
      <c r="A95" s="451">
        <v>10</v>
      </c>
      <c r="B95" s="451">
        <v>53010063</v>
      </c>
      <c r="C95" s="452" t="s">
        <v>213</v>
      </c>
      <c r="D95" s="451">
        <v>58</v>
      </c>
      <c r="E95" s="451">
        <v>32</v>
      </c>
      <c r="F95" s="451">
        <v>90</v>
      </c>
      <c r="G95" s="451">
        <v>8</v>
      </c>
      <c r="H95" s="450" t="s">
        <v>75</v>
      </c>
      <c r="I95" s="450"/>
    </row>
    <row r="96" spans="1:9" s="407" customFormat="1" x14ac:dyDescent="0.55000000000000004">
      <c r="A96" s="451">
        <v>11</v>
      </c>
      <c r="B96" s="451">
        <v>53010138</v>
      </c>
      <c r="C96" s="452" t="s">
        <v>271</v>
      </c>
      <c r="D96" s="451">
        <v>48</v>
      </c>
      <c r="E96" s="451">
        <v>43</v>
      </c>
      <c r="F96" s="451">
        <v>91</v>
      </c>
      <c r="G96" s="451">
        <v>8</v>
      </c>
      <c r="H96" s="450" t="s">
        <v>75</v>
      </c>
      <c r="I96" s="450"/>
    </row>
    <row r="97" spans="1:9" s="407" customFormat="1" x14ac:dyDescent="0.55000000000000004">
      <c r="A97" s="451">
        <v>12</v>
      </c>
      <c r="B97" s="451">
        <v>53010021</v>
      </c>
      <c r="C97" s="452" t="s">
        <v>195</v>
      </c>
      <c r="D97" s="451">
        <v>61</v>
      </c>
      <c r="E97" s="451">
        <v>32</v>
      </c>
      <c r="F97" s="451">
        <v>93</v>
      </c>
      <c r="G97" s="451">
        <v>8</v>
      </c>
      <c r="H97" s="450" t="s">
        <v>75</v>
      </c>
      <c r="I97" s="450"/>
    </row>
    <row r="98" spans="1:9" s="407" customFormat="1" x14ac:dyDescent="0.55000000000000004">
      <c r="A98" s="451">
        <v>13</v>
      </c>
      <c r="B98" s="451">
        <v>53010002</v>
      </c>
      <c r="C98" s="452" t="s">
        <v>182</v>
      </c>
      <c r="D98" s="451">
        <v>54</v>
      </c>
      <c r="E98" s="451">
        <v>42</v>
      </c>
      <c r="F98" s="451">
        <v>96</v>
      </c>
      <c r="G98" s="451">
        <v>11</v>
      </c>
      <c r="H98" s="450" t="s">
        <v>77</v>
      </c>
      <c r="I98" s="450"/>
    </row>
    <row r="99" spans="1:9" s="407" customFormat="1" x14ac:dyDescent="0.55000000000000004">
      <c r="A99" s="451">
        <v>14</v>
      </c>
      <c r="B99" s="451">
        <v>53010139</v>
      </c>
      <c r="C99" s="452" t="s">
        <v>272</v>
      </c>
      <c r="D99" s="451">
        <v>53</v>
      </c>
      <c r="E99" s="451">
        <v>44</v>
      </c>
      <c r="F99" s="451">
        <v>97</v>
      </c>
      <c r="G99" s="451">
        <v>8</v>
      </c>
      <c r="H99" s="450" t="s">
        <v>75</v>
      </c>
      <c r="I99" s="450"/>
    </row>
    <row r="100" spans="1:9" s="407" customFormat="1" x14ac:dyDescent="0.55000000000000004">
      <c r="A100" s="451">
        <v>15</v>
      </c>
      <c r="B100" s="451">
        <v>53010078</v>
      </c>
      <c r="C100" s="452" t="s">
        <v>225</v>
      </c>
      <c r="D100" s="451">
        <v>58</v>
      </c>
      <c r="E100" s="451">
        <v>41</v>
      </c>
      <c r="F100" s="451">
        <v>99</v>
      </c>
      <c r="G100" s="451">
        <v>11</v>
      </c>
      <c r="H100" s="450" t="s">
        <v>77</v>
      </c>
      <c r="I100" s="450"/>
    </row>
    <row r="101" spans="1:9" s="407" customFormat="1" x14ac:dyDescent="0.55000000000000004">
      <c r="A101" s="451">
        <v>16</v>
      </c>
      <c r="B101" s="451">
        <v>53010091</v>
      </c>
      <c r="C101" s="452" t="s">
        <v>235</v>
      </c>
      <c r="D101" s="451">
        <v>48</v>
      </c>
      <c r="E101" s="451">
        <v>51</v>
      </c>
      <c r="F101" s="451">
        <v>99</v>
      </c>
      <c r="G101" s="451">
        <v>11</v>
      </c>
      <c r="H101" s="450" t="s">
        <v>77</v>
      </c>
      <c r="I101" s="450"/>
    </row>
    <row r="102" spans="1:9" x14ac:dyDescent="0.55000000000000004">
      <c r="A102" s="195"/>
      <c r="B102" s="195"/>
      <c r="C102" s="950" t="s">
        <v>794</v>
      </c>
      <c r="D102" s="951"/>
      <c r="E102" s="951"/>
      <c r="F102" s="951"/>
      <c r="G102" s="951"/>
      <c r="H102" s="952"/>
      <c r="I102" s="449"/>
    </row>
    <row r="103" spans="1:9" s="407" customFormat="1" x14ac:dyDescent="0.55000000000000004">
      <c r="A103" s="451">
        <v>1</v>
      </c>
      <c r="B103" s="451">
        <v>53010191</v>
      </c>
      <c r="C103" s="452" t="s">
        <v>297</v>
      </c>
      <c r="D103" s="451">
        <v>56</v>
      </c>
      <c r="E103" s="451">
        <v>45</v>
      </c>
      <c r="F103" s="451">
        <v>101</v>
      </c>
      <c r="G103" s="451">
        <v>11</v>
      </c>
      <c r="H103" s="450" t="s">
        <v>77</v>
      </c>
      <c r="I103" s="450"/>
    </row>
    <row r="104" spans="1:9" s="407" customFormat="1" x14ac:dyDescent="0.55000000000000004">
      <c r="A104" s="451">
        <v>2</v>
      </c>
      <c r="B104" s="451">
        <v>53010196</v>
      </c>
      <c r="C104" s="452" t="s">
        <v>301</v>
      </c>
      <c r="D104" s="451">
        <v>55</v>
      </c>
      <c r="E104" s="451">
        <v>46</v>
      </c>
      <c r="F104" s="451">
        <v>101</v>
      </c>
      <c r="G104" s="451">
        <v>11</v>
      </c>
      <c r="H104" s="450" t="s">
        <v>77</v>
      </c>
      <c r="I104" s="450"/>
    </row>
    <row r="105" spans="1:9" s="407" customFormat="1" x14ac:dyDescent="0.55000000000000004">
      <c r="A105" s="451">
        <v>3</v>
      </c>
      <c r="B105" s="451">
        <v>53010039</v>
      </c>
      <c r="C105" s="452" t="s">
        <v>15</v>
      </c>
      <c r="D105" s="451">
        <v>55</v>
      </c>
      <c r="E105" s="451">
        <v>54</v>
      </c>
      <c r="F105" s="451">
        <v>109</v>
      </c>
      <c r="G105" s="451">
        <v>8</v>
      </c>
      <c r="H105" s="450" t="s">
        <v>75</v>
      </c>
      <c r="I105" s="450"/>
    </row>
    <row r="106" spans="1:9" s="407" customFormat="1" x14ac:dyDescent="0.55000000000000004">
      <c r="A106" s="451">
        <v>4</v>
      </c>
      <c r="B106" s="451">
        <v>53010019</v>
      </c>
      <c r="C106" s="452" t="s">
        <v>9</v>
      </c>
      <c r="D106" s="451">
        <v>61</v>
      </c>
      <c r="E106" s="451">
        <v>49</v>
      </c>
      <c r="F106" s="451">
        <v>110</v>
      </c>
      <c r="G106" s="451">
        <v>8</v>
      </c>
      <c r="H106" s="450" t="s">
        <v>75</v>
      </c>
      <c r="I106" s="450"/>
    </row>
    <row r="107" spans="1:9" s="407" customFormat="1" x14ac:dyDescent="0.55000000000000004">
      <c r="A107" s="451">
        <v>5</v>
      </c>
      <c r="B107" s="451">
        <v>53010054</v>
      </c>
      <c r="C107" s="452" t="s">
        <v>207</v>
      </c>
      <c r="D107" s="451">
        <v>56</v>
      </c>
      <c r="E107" s="451">
        <v>60</v>
      </c>
      <c r="F107" s="451">
        <v>116</v>
      </c>
      <c r="G107" s="451">
        <v>8</v>
      </c>
      <c r="H107" s="450" t="s">
        <v>75</v>
      </c>
      <c r="I107" s="450"/>
    </row>
    <row r="108" spans="1:9" s="407" customFormat="1" x14ac:dyDescent="0.55000000000000004">
      <c r="A108" s="451">
        <v>6</v>
      </c>
      <c r="B108" s="451">
        <v>53010116</v>
      </c>
      <c r="C108" s="452" t="s">
        <v>256</v>
      </c>
      <c r="D108" s="451">
        <v>58</v>
      </c>
      <c r="E108" s="451">
        <v>60</v>
      </c>
      <c r="F108" s="451">
        <v>118</v>
      </c>
      <c r="G108" s="451">
        <v>8</v>
      </c>
      <c r="H108" s="450" t="s">
        <v>75</v>
      </c>
      <c r="I108" s="450"/>
    </row>
    <row r="109" spans="1:9" s="407" customFormat="1" x14ac:dyDescent="0.55000000000000004">
      <c r="A109" s="451">
        <v>7</v>
      </c>
      <c r="B109" s="451">
        <v>53010036</v>
      </c>
      <c r="C109" s="452" t="s">
        <v>200</v>
      </c>
      <c r="D109" s="451">
        <v>65</v>
      </c>
      <c r="E109" s="451">
        <v>55</v>
      </c>
      <c r="F109" s="451">
        <v>120</v>
      </c>
      <c r="G109" s="451">
        <v>8</v>
      </c>
      <c r="H109" s="450" t="s">
        <v>75</v>
      </c>
      <c r="I109" s="450"/>
    </row>
    <row r="110" spans="1:9" x14ac:dyDescent="0.55000000000000004">
      <c r="A110" s="195"/>
      <c r="B110" s="195"/>
      <c r="C110" s="950" t="s">
        <v>792</v>
      </c>
      <c r="D110" s="951"/>
      <c r="E110" s="951"/>
      <c r="F110" s="951"/>
      <c r="G110" s="951"/>
      <c r="H110" s="952"/>
      <c r="I110" s="449"/>
    </row>
    <row r="111" spans="1:9" s="407" customFormat="1" x14ac:dyDescent="0.55000000000000004">
      <c r="A111" s="451">
        <v>1</v>
      </c>
      <c r="B111" s="451">
        <v>53010075</v>
      </c>
      <c r="C111" s="452" t="s">
        <v>222</v>
      </c>
      <c r="D111" s="451">
        <v>70</v>
      </c>
      <c r="E111" s="451">
        <v>54</v>
      </c>
      <c r="F111" s="451">
        <v>124</v>
      </c>
      <c r="G111" s="451">
        <v>11</v>
      </c>
      <c r="H111" s="450" t="s">
        <v>77</v>
      </c>
      <c r="I111" s="450"/>
    </row>
    <row r="112" spans="1:9" s="407" customFormat="1" x14ac:dyDescent="0.55000000000000004">
      <c r="A112" s="451">
        <v>2</v>
      </c>
      <c r="B112" s="451">
        <v>53010083</v>
      </c>
      <c r="C112" s="452" t="s">
        <v>229</v>
      </c>
      <c r="D112" s="451">
        <v>63</v>
      </c>
      <c r="E112" s="451">
        <v>62</v>
      </c>
      <c r="F112" s="451">
        <v>125</v>
      </c>
      <c r="G112" s="451">
        <v>8</v>
      </c>
      <c r="H112" s="450" t="s">
        <v>75</v>
      </c>
      <c r="I112" s="450"/>
    </row>
    <row r="113" spans="1:9" s="407" customFormat="1" x14ac:dyDescent="0.55000000000000004">
      <c r="A113" s="451">
        <v>3</v>
      </c>
      <c r="B113" s="451">
        <v>53010016</v>
      </c>
      <c r="C113" s="452" t="s">
        <v>191</v>
      </c>
      <c r="D113" s="451">
        <v>63</v>
      </c>
      <c r="E113" s="451">
        <v>63</v>
      </c>
      <c r="F113" s="451">
        <v>126</v>
      </c>
      <c r="G113" s="451">
        <v>8</v>
      </c>
      <c r="H113" s="450" t="s">
        <v>75</v>
      </c>
      <c r="I113" s="450"/>
    </row>
    <row r="114" spans="1:9" s="407" customFormat="1" x14ac:dyDescent="0.55000000000000004">
      <c r="A114" s="451">
        <v>4</v>
      </c>
      <c r="B114" s="451">
        <v>53010037</v>
      </c>
      <c r="C114" s="452" t="s">
        <v>201</v>
      </c>
      <c r="D114" s="451">
        <v>70</v>
      </c>
      <c r="E114" s="451">
        <v>56</v>
      </c>
      <c r="F114" s="451">
        <v>126</v>
      </c>
      <c r="G114" s="451">
        <v>11</v>
      </c>
      <c r="H114" s="450" t="s">
        <v>77</v>
      </c>
      <c r="I114" s="450"/>
    </row>
    <row r="115" spans="1:9" s="407" customFormat="1" x14ac:dyDescent="0.55000000000000004">
      <c r="A115" s="451">
        <v>5</v>
      </c>
      <c r="B115" s="451">
        <v>53010103</v>
      </c>
      <c r="C115" s="452" t="s">
        <v>246</v>
      </c>
      <c r="D115" s="451">
        <v>59</v>
      </c>
      <c r="E115" s="451">
        <v>68</v>
      </c>
      <c r="F115" s="451">
        <v>127</v>
      </c>
      <c r="G115" s="451">
        <v>8</v>
      </c>
      <c r="H115" s="450" t="s">
        <v>75</v>
      </c>
      <c r="I115" s="450"/>
    </row>
    <row r="116" spans="1:9" s="407" customFormat="1" x14ac:dyDescent="0.55000000000000004">
      <c r="A116" s="451">
        <v>6</v>
      </c>
      <c r="B116" s="451">
        <v>53010127</v>
      </c>
      <c r="C116" s="452" t="s">
        <v>264</v>
      </c>
      <c r="D116" s="451">
        <v>64</v>
      </c>
      <c r="E116" s="451">
        <v>63</v>
      </c>
      <c r="F116" s="451">
        <v>127</v>
      </c>
      <c r="G116" s="451">
        <v>8</v>
      </c>
      <c r="H116" s="450" t="s">
        <v>75</v>
      </c>
      <c r="I116" s="450"/>
    </row>
    <row r="117" spans="1:9" s="407" customFormat="1" x14ac:dyDescent="0.55000000000000004">
      <c r="A117" s="451">
        <v>7</v>
      </c>
      <c r="B117" s="451">
        <v>53010169</v>
      </c>
      <c r="C117" s="452" t="s">
        <v>35</v>
      </c>
      <c r="D117" s="451">
        <v>64</v>
      </c>
      <c r="E117" s="451">
        <v>63</v>
      </c>
      <c r="F117" s="451">
        <v>127</v>
      </c>
      <c r="G117" s="451">
        <v>8</v>
      </c>
      <c r="H117" s="450" t="s">
        <v>75</v>
      </c>
      <c r="I117" s="450"/>
    </row>
    <row r="118" spans="1:9" s="407" customFormat="1" x14ac:dyDescent="0.55000000000000004">
      <c r="A118" s="451">
        <v>8</v>
      </c>
      <c r="B118" s="451">
        <v>53010117</v>
      </c>
      <c r="C118" s="452" t="s">
        <v>257</v>
      </c>
      <c r="D118" s="451">
        <v>69</v>
      </c>
      <c r="E118" s="451">
        <v>61</v>
      </c>
      <c r="F118" s="451">
        <v>130</v>
      </c>
      <c r="G118" s="451">
        <v>11</v>
      </c>
      <c r="H118" s="450" t="s">
        <v>77</v>
      </c>
      <c r="I118" s="450"/>
    </row>
    <row r="119" spans="1:9" s="407" customFormat="1" x14ac:dyDescent="0.55000000000000004">
      <c r="A119" s="451">
        <v>9</v>
      </c>
      <c r="B119" s="451">
        <v>53010001</v>
      </c>
      <c r="C119" s="452" t="s">
        <v>181</v>
      </c>
      <c r="D119" s="451">
        <v>71</v>
      </c>
      <c r="E119" s="451">
        <v>60</v>
      </c>
      <c r="F119" s="451">
        <v>131</v>
      </c>
      <c r="G119" s="451">
        <v>11</v>
      </c>
      <c r="H119" s="450" t="s">
        <v>77</v>
      </c>
      <c r="I119" s="450"/>
    </row>
    <row r="120" spans="1:9" s="407" customFormat="1" x14ac:dyDescent="0.55000000000000004">
      <c r="A120" s="451">
        <v>10</v>
      </c>
      <c r="B120" s="451">
        <v>53010102</v>
      </c>
      <c r="C120" s="452" t="s">
        <v>245</v>
      </c>
      <c r="D120" s="451">
        <v>65</v>
      </c>
      <c r="E120" s="451">
        <v>69</v>
      </c>
      <c r="F120" s="451">
        <v>134</v>
      </c>
      <c r="G120" s="451">
        <v>11</v>
      </c>
      <c r="H120" s="450" t="s">
        <v>77</v>
      </c>
      <c r="I120" s="450"/>
    </row>
    <row r="121" spans="1:9" s="407" customFormat="1" x14ac:dyDescent="0.55000000000000004">
      <c r="A121" s="451">
        <v>11</v>
      </c>
      <c r="B121" s="451">
        <v>53010014</v>
      </c>
      <c r="C121" s="452" t="s">
        <v>189</v>
      </c>
      <c r="D121" s="451">
        <v>79</v>
      </c>
      <c r="E121" s="451">
        <v>56</v>
      </c>
      <c r="F121" s="451">
        <v>135</v>
      </c>
      <c r="G121" s="451">
        <v>11</v>
      </c>
      <c r="H121" s="450" t="s">
        <v>77</v>
      </c>
      <c r="I121" s="450"/>
    </row>
    <row r="122" spans="1:9" s="407" customFormat="1" x14ac:dyDescent="0.55000000000000004">
      <c r="A122" s="451">
        <v>12</v>
      </c>
      <c r="B122" s="451">
        <v>53010176</v>
      </c>
      <c r="C122" s="452" t="s">
        <v>290</v>
      </c>
      <c r="D122" s="451">
        <v>63</v>
      </c>
      <c r="E122" s="451">
        <v>72</v>
      </c>
      <c r="F122" s="451">
        <v>135</v>
      </c>
      <c r="G122" s="451">
        <v>11</v>
      </c>
      <c r="H122" s="450" t="s">
        <v>77</v>
      </c>
      <c r="I122" s="450"/>
    </row>
    <row r="123" spans="1:9" s="407" customFormat="1" x14ac:dyDescent="0.55000000000000004">
      <c r="A123" s="451">
        <v>13</v>
      </c>
      <c r="B123" s="451">
        <v>53010073</v>
      </c>
      <c r="C123" s="452" t="s">
        <v>221</v>
      </c>
      <c r="D123" s="451">
        <v>69</v>
      </c>
      <c r="E123" s="451">
        <v>67</v>
      </c>
      <c r="F123" s="451">
        <v>136</v>
      </c>
      <c r="G123" s="451">
        <v>8</v>
      </c>
      <c r="H123" s="450" t="s">
        <v>75</v>
      </c>
      <c r="I123" s="450"/>
    </row>
    <row r="124" spans="1:9" s="407" customFormat="1" x14ac:dyDescent="0.55000000000000004">
      <c r="A124" s="451">
        <v>14</v>
      </c>
      <c r="B124" s="451">
        <v>53010194</v>
      </c>
      <c r="C124" s="452" t="s">
        <v>299</v>
      </c>
      <c r="D124" s="451">
        <v>81</v>
      </c>
      <c r="E124" s="451">
        <v>55</v>
      </c>
      <c r="F124" s="451">
        <v>136</v>
      </c>
      <c r="G124" s="451">
        <v>11</v>
      </c>
      <c r="H124" s="450" t="s">
        <v>77</v>
      </c>
      <c r="I124" s="450"/>
    </row>
    <row r="125" spans="1:9" s="407" customFormat="1" x14ac:dyDescent="0.55000000000000004">
      <c r="A125" s="451">
        <v>15</v>
      </c>
      <c r="B125" s="451">
        <v>53010164</v>
      </c>
      <c r="C125" s="452" t="s">
        <v>285</v>
      </c>
      <c r="D125" s="451">
        <v>73</v>
      </c>
      <c r="E125" s="451">
        <v>69</v>
      </c>
      <c r="F125" s="451">
        <v>142</v>
      </c>
      <c r="G125" s="451">
        <v>11</v>
      </c>
      <c r="H125" s="450" t="s">
        <v>77</v>
      </c>
      <c r="I125" s="450"/>
    </row>
    <row r="126" spans="1:9" s="407" customFormat="1" x14ac:dyDescent="0.55000000000000004">
      <c r="A126" s="451">
        <v>16</v>
      </c>
      <c r="B126" s="451">
        <v>53010190</v>
      </c>
      <c r="C126" s="452" t="s">
        <v>296</v>
      </c>
      <c r="D126" s="451">
        <v>70</v>
      </c>
      <c r="E126" s="451">
        <v>72</v>
      </c>
      <c r="F126" s="451">
        <v>142</v>
      </c>
      <c r="G126" s="451">
        <v>8</v>
      </c>
      <c r="H126" s="450" t="s">
        <v>75</v>
      </c>
      <c r="I126" s="450"/>
    </row>
    <row r="127" spans="1:9" s="407" customFormat="1" x14ac:dyDescent="0.55000000000000004">
      <c r="A127" s="451">
        <v>17</v>
      </c>
      <c r="B127" s="451">
        <v>53010057</v>
      </c>
      <c r="C127" s="452" t="s">
        <v>209</v>
      </c>
      <c r="D127" s="451">
        <v>76</v>
      </c>
      <c r="E127" s="451">
        <v>68</v>
      </c>
      <c r="F127" s="451">
        <v>144</v>
      </c>
      <c r="G127" s="451">
        <v>12</v>
      </c>
      <c r="H127" s="450" t="s">
        <v>76</v>
      </c>
      <c r="I127" s="450"/>
    </row>
    <row r="128" spans="1:9" s="407" customFormat="1" x14ac:dyDescent="0.55000000000000004">
      <c r="A128" s="451">
        <v>18</v>
      </c>
      <c r="B128" s="451">
        <v>53010051</v>
      </c>
      <c r="C128" s="452" t="s">
        <v>205</v>
      </c>
      <c r="D128" s="451">
        <v>83</v>
      </c>
      <c r="E128" s="451">
        <v>62</v>
      </c>
      <c r="F128" s="451">
        <v>145</v>
      </c>
      <c r="G128" s="451">
        <v>12</v>
      </c>
      <c r="H128" s="450" t="s">
        <v>76</v>
      </c>
      <c r="I128" s="450"/>
    </row>
    <row r="129" spans="1:9" s="407" customFormat="1" x14ac:dyDescent="0.55000000000000004">
      <c r="A129" s="451">
        <v>19</v>
      </c>
      <c r="B129" s="451">
        <v>53010108</v>
      </c>
      <c r="C129" s="452" t="s">
        <v>250</v>
      </c>
      <c r="D129" s="451">
        <v>78</v>
      </c>
      <c r="E129" s="451">
        <v>70</v>
      </c>
      <c r="F129" s="451">
        <v>148</v>
      </c>
      <c r="G129" s="451">
        <v>11</v>
      </c>
      <c r="H129" s="450" t="s">
        <v>77</v>
      </c>
      <c r="I129" s="450"/>
    </row>
    <row r="130" spans="1:9" s="407" customFormat="1" x14ac:dyDescent="0.55000000000000004">
      <c r="A130" s="451">
        <v>20</v>
      </c>
      <c r="B130" s="451">
        <v>53010089</v>
      </c>
      <c r="C130" s="452" t="s">
        <v>234</v>
      </c>
      <c r="D130" s="451">
        <v>80</v>
      </c>
      <c r="E130" s="451">
        <v>76</v>
      </c>
      <c r="F130" s="451">
        <v>156</v>
      </c>
      <c r="G130" s="451">
        <v>12</v>
      </c>
      <c r="H130" s="450" t="s">
        <v>76</v>
      </c>
      <c r="I130" s="450"/>
    </row>
    <row r="131" spans="1:9" s="407" customFormat="1" x14ac:dyDescent="0.55000000000000004">
      <c r="A131" s="451">
        <v>21</v>
      </c>
      <c r="B131" s="451">
        <v>53010156</v>
      </c>
      <c r="C131" s="452" t="s">
        <v>283</v>
      </c>
      <c r="D131" s="451">
        <v>91</v>
      </c>
      <c r="E131" s="451">
        <v>67</v>
      </c>
      <c r="F131" s="451">
        <v>158</v>
      </c>
      <c r="G131" s="451">
        <v>8</v>
      </c>
      <c r="H131" s="450" t="s">
        <v>75</v>
      </c>
      <c r="I131" s="450"/>
    </row>
    <row r="132" spans="1:9" s="407" customFormat="1" x14ac:dyDescent="0.55000000000000004">
      <c r="A132" s="451">
        <v>22</v>
      </c>
      <c r="B132" s="451">
        <v>53010195</v>
      </c>
      <c r="C132" s="452" t="s">
        <v>300</v>
      </c>
      <c r="D132" s="451">
        <v>87</v>
      </c>
      <c r="E132" s="451">
        <v>75</v>
      </c>
      <c r="F132" s="451">
        <v>162</v>
      </c>
      <c r="G132" s="451">
        <v>11</v>
      </c>
      <c r="H132" s="450" t="s">
        <v>77</v>
      </c>
      <c r="I132" s="450"/>
    </row>
    <row r="133" spans="1:9" s="407" customFormat="1" x14ac:dyDescent="0.55000000000000004">
      <c r="A133" s="451">
        <v>23</v>
      </c>
      <c r="B133" s="451">
        <v>53010006</v>
      </c>
      <c r="C133" s="452" t="s">
        <v>5</v>
      </c>
      <c r="D133" s="451">
        <v>87</v>
      </c>
      <c r="E133" s="451">
        <v>79</v>
      </c>
      <c r="F133" s="451">
        <v>166</v>
      </c>
      <c r="G133" s="451">
        <v>11</v>
      </c>
      <c r="H133" s="450" t="s">
        <v>77</v>
      </c>
      <c r="I133" s="450"/>
    </row>
    <row r="134" spans="1:9" s="407" customFormat="1" x14ac:dyDescent="0.55000000000000004">
      <c r="A134" s="451">
        <v>24</v>
      </c>
      <c r="B134" s="451">
        <v>53010010</v>
      </c>
      <c r="C134" s="452" t="s">
        <v>187</v>
      </c>
      <c r="D134" s="451">
        <v>81</v>
      </c>
      <c r="E134" s="451">
        <v>87</v>
      </c>
      <c r="F134" s="451">
        <v>168</v>
      </c>
      <c r="G134" s="451">
        <v>11</v>
      </c>
      <c r="H134" s="450" t="s">
        <v>77</v>
      </c>
      <c r="I134" s="450"/>
    </row>
    <row r="135" spans="1:9" s="407" customFormat="1" x14ac:dyDescent="0.55000000000000004">
      <c r="A135" s="451">
        <v>25</v>
      </c>
      <c r="B135" s="451">
        <v>53010140</v>
      </c>
      <c r="C135" s="452" t="s">
        <v>273</v>
      </c>
      <c r="D135" s="451">
        <v>86</v>
      </c>
      <c r="E135" s="451">
        <v>82</v>
      </c>
      <c r="F135" s="451">
        <v>168</v>
      </c>
      <c r="G135" s="451">
        <v>12</v>
      </c>
      <c r="H135" s="450" t="s">
        <v>76</v>
      </c>
      <c r="I135" s="450"/>
    </row>
    <row r="136" spans="1:9" s="407" customFormat="1" x14ac:dyDescent="0.55000000000000004">
      <c r="A136" s="451">
        <v>26</v>
      </c>
      <c r="B136" s="451">
        <v>53010162</v>
      </c>
      <c r="C136" s="452" t="s">
        <v>284</v>
      </c>
      <c r="D136" s="451">
        <v>89</v>
      </c>
      <c r="E136" s="451">
        <v>85</v>
      </c>
      <c r="F136" s="451">
        <v>174</v>
      </c>
      <c r="G136" s="451">
        <v>9</v>
      </c>
      <c r="H136" s="450" t="s">
        <v>75</v>
      </c>
      <c r="I136" s="450"/>
    </row>
    <row r="137" spans="1:9" s="407" customFormat="1" x14ac:dyDescent="0.55000000000000004">
      <c r="A137" s="451">
        <v>27</v>
      </c>
      <c r="B137" s="451">
        <v>53010084</v>
      </c>
      <c r="C137" s="452" t="s">
        <v>230</v>
      </c>
      <c r="D137" s="451">
        <v>99</v>
      </c>
      <c r="E137" s="451">
        <v>81</v>
      </c>
      <c r="F137" s="451">
        <v>180</v>
      </c>
      <c r="G137" s="451">
        <v>8</v>
      </c>
      <c r="H137" s="450" t="s">
        <v>75</v>
      </c>
      <c r="I137" s="450"/>
    </row>
    <row r="138" spans="1:9" s="407" customFormat="1" x14ac:dyDescent="0.55000000000000004">
      <c r="A138" s="451">
        <v>28</v>
      </c>
      <c r="B138" s="451">
        <v>53010107</v>
      </c>
      <c r="C138" s="452" t="s">
        <v>249</v>
      </c>
      <c r="D138" s="451">
        <v>90</v>
      </c>
      <c r="E138" s="451">
        <v>91</v>
      </c>
      <c r="F138" s="451">
        <v>181</v>
      </c>
      <c r="G138" s="451">
        <v>8</v>
      </c>
      <c r="H138" s="450" t="s">
        <v>75</v>
      </c>
      <c r="I138" s="450"/>
    </row>
    <row r="139" spans="1:9" s="407" customFormat="1" x14ac:dyDescent="0.55000000000000004">
      <c r="A139" s="451">
        <v>29</v>
      </c>
      <c r="B139" s="451">
        <v>53010132</v>
      </c>
      <c r="C139" s="452" t="s">
        <v>27</v>
      </c>
      <c r="D139" s="451">
        <v>108</v>
      </c>
      <c r="E139" s="451">
        <v>78</v>
      </c>
      <c r="F139" s="451">
        <v>186</v>
      </c>
      <c r="G139" s="451">
        <v>11</v>
      </c>
      <c r="H139" s="450" t="s">
        <v>77</v>
      </c>
      <c r="I139" s="450"/>
    </row>
    <row r="140" spans="1:9" s="407" customFormat="1" x14ac:dyDescent="0.55000000000000004">
      <c r="A140" s="451">
        <v>30</v>
      </c>
      <c r="B140" s="451">
        <v>53010076</v>
      </c>
      <c r="C140" s="452" t="s">
        <v>223</v>
      </c>
      <c r="D140" s="451">
        <v>102</v>
      </c>
      <c r="E140" s="451">
        <v>91</v>
      </c>
      <c r="F140" s="451">
        <v>193</v>
      </c>
      <c r="G140" s="451">
        <v>15</v>
      </c>
      <c r="H140" s="450" t="s">
        <v>77</v>
      </c>
      <c r="I140" s="450"/>
    </row>
    <row r="141" spans="1:9" x14ac:dyDescent="0.55000000000000004">
      <c r="A141" s="195"/>
      <c r="B141" s="195"/>
      <c r="C141" s="956" t="s">
        <v>771</v>
      </c>
      <c r="D141" s="956"/>
      <c r="E141" s="956"/>
      <c r="F141" s="956"/>
      <c r="G141" s="956"/>
      <c r="H141" s="956"/>
      <c r="I141" s="458"/>
    </row>
    <row r="142" spans="1:9" s="407" customFormat="1" x14ac:dyDescent="0.55000000000000004">
      <c r="A142" s="451">
        <v>32</v>
      </c>
      <c r="B142" s="451">
        <v>53010160</v>
      </c>
      <c r="C142" s="452" t="s">
        <v>656</v>
      </c>
      <c r="D142" s="451">
        <v>127</v>
      </c>
      <c r="E142" s="451">
        <v>96</v>
      </c>
      <c r="F142" s="451">
        <v>223</v>
      </c>
      <c r="G142" s="451">
        <v>11</v>
      </c>
      <c r="H142" s="450" t="s">
        <v>77</v>
      </c>
      <c r="I142" s="450"/>
    </row>
    <row r="143" spans="1:9" s="407" customFormat="1" x14ac:dyDescent="0.55000000000000004">
      <c r="A143" s="451">
        <v>33</v>
      </c>
      <c r="B143" s="451">
        <v>53010181</v>
      </c>
      <c r="C143" s="452" t="s">
        <v>38</v>
      </c>
      <c r="D143" s="451">
        <v>106</v>
      </c>
      <c r="E143" s="451">
        <v>120</v>
      </c>
      <c r="F143" s="451">
        <v>226</v>
      </c>
      <c r="G143" s="451">
        <v>8</v>
      </c>
      <c r="H143" s="450" t="s">
        <v>75</v>
      </c>
      <c r="I143" s="450"/>
    </row>
    <row r="144" spans="1:9" s="407" customFormat="1" x14ac:dyDescent="0.55000000000000004">
      <c r="A144" s="451">
        <v>34</v>
      </c>
      <c r="B144" s="451">
        <v>53010115</v>
      </c>
      <c r="C144" s="452" t="s">
        <v>255</v>
      </c>
      <c r="D144" s="451">
        <v>132</v>
      </c>
      <c r="E144" s="451">
        <v>110</v>
      </c>
      <c r="F144" s="451">
        <v>242</v>
      </c>
      <c r="G144" s="451">
        <v>11</v>
      </c>
      <c r="H144" s="450" t="s">
        <v>77</v>
      </c>
      <c r="I144" s="450"/>
    </row>
    <row r="145" spans="1:9" x14ac:dyDescent="0.55000000000000004">
      <c r="A145" s="195"/>
      <c r="B145" s="195"/>
      <c r="C145" s="950" t="s">
        <v>774</v>
      </c>
      <c r="D145" s="951"/>
      <c r="E145" s="951"/>
      <c r="F145" s="951"/>
      <c r="G145" s="951"/>
      <c r="H145" s="952"/>
      <c r="I145" s="459"/>
    </row>
    <row r="146" spans="1:9" s="407" customFormat="1" x14ac:dyDescent="0.55000000000000004">
      <c r="A146" s="451">
        <v>1</v>
      </c>
      <c r="B146" s="451">
        <v>53010178</v>
      </c>
      <c r="C146" s="452" t="s">
        <v>291</v>
      </c>
      <c r="D146" s="451">
        <v>203</v>
      </c>
      <c r="E146" s="451">
        <v>159</v>
      </c>
      <c r="F146" s="451">
        <v>362</v>
      </c>
      <c r="G146" s="451">
        <v>16</v>
      </c>
      <c r="H146" s="450" t="s">
        <v>77</v>
      </c>
      <c r="I146" s="450"/>
    </row>
    <row r="147" spans="1:9" s="407" customFormat="1" x14ac:dyDescent="0.55000000000000004">
      <c r="A147" s="451">
        <v>2</v>
      </c>
      <c r="B147" s="451">
        <v>53010121</v>
      </c>
      <c r="C147" s="452" t="s">
        <v>260</v>
      </c>
      <c r="D147" s="451">
        <v>251</v>
      </c>
      <c r="E147" s="451">
        <v>243</v>
      </c>
      <c r="F147" s="451">
        <v>494</v>
      </c>
      <c r="G147" s="451">
        <v>25</v>
      </c>
      <c r="H147" s="450" t="s">
        <v>78</v>
      </c>
      <c r="I147" s="450"/>
    </row>
    <row r="148" spans="1:9" x14ac:dyDescent="0.55000000000000004">
      <c r="A148" s="195"/>
      <c r="B148" s="195"/>
      <c r="C148" s="950" t="s">
        <v>773</v>
      </c>
      <c r="D148" s="951"/>
      <c r="E148" s="951"/>
      <c r="F148" s="951"/>
      <c r="G148" s="951"/>
      <c r="H148" s="952"/>
      <c r="I148" s="459"/>
    </row>
    <row r="149" spans="1:9" s="407" customFormat="1" x14ac:dyDescent="0.55000000000000004">
      <c r="A149" s="451">
        <v>1</v>
      </c>
      <c r="B149" s="451">
        <v>53010126</v>
      </c>
      <c r="C149" s="452" t="s">
        <v>263</v>
      </c>
      <c r="D149" s="451">
        <v>423</v>
      </c>
      <c r="E149" s="451">
        <v>462</v>
      </c>
      <c r="F149" s="451">
        <v>885</v>
      </c>
      <c r="G149" s="451">
        <v>29</v>
      </c>
      <c r="H149" s="450" t="s">
        <v>75</v>
      </c>
      <c r="I149" s="452"/>
    </row>
    <row r="150" spans="1:9" x14ac:dyDescent="0.55000000000000004">
      <c r="A150" s="195"/>
      <c r="B150" s="195"/>
      <c r="C150" s="950" t="s">
        <v>772</v>
      </c>
      <c r="D150" s="951"/>
      <c r="E150" s="951"/>
      <c r="F150" s="951"/>
      <c r="G150" s="951"/>
      <c r="H150" s="952"/>
      <c r="I150" s="459"/>
    </row>
    <row r="151" spans="1:9" s="407" customFormat="1" x14ac:dyDescent="0.55000000000000004">
      <c r="A151" s="451">
        <v>1</v>
      </c>
      <c r="B151" s="451">
        <v>53010020</v>
      </c>
      <c r="C151" s="452" t="s">
        <v>194</v>
      </c>
      <c r="D151" s="451">
        <v>1140</v>
      </c>
      <c r="E151" s="451">
        <v>1082</v>
      </c>
      <c r="F151" s="451">
        <v>2222</v>
      </c>
      <c r="G151" s="451">
        <v>70</v>
      </c>
      <c r="H151" s="450" t="s">
        <v>76</v>
      </c>
      <c r="I151" s="450"/>
    </row>
    <row r="152" spans="1:9" x14ac:dyDescent="0.55000000000000004">
      <c r="A152" s="195"/>
      <c r="B152" s="195"/>
      <c r="C152" s="950" t="s">
        <v>793</v>
      </c>
      <c r="D152" s="951"/>
      <c r="E152" s="951"/>
      <c r="F152" s="951"/>
      <c r="G152" s="951"/>
      <c r="H152" s="952"/>
      <c r="I152" s="459"/>
    </row>
    <row r="153" spans="1:9" s="407" customFormat="1" x14ac:dyDescent="0.55000000000000004">
      <c r="A153" s="451" t="s">
        <v>775</v>
      </c>
      <c r="B153" s="451" t="s">
        <v>775</v>
      </c>
      <c r="C153" s="451" t="s">
        <v>775</v>
      </c>
      <c r="D153" s="451" t="s">
        <v>775</v>
      </c>
      <c r="E153" s="451" t="s">
        <v>775</v>
      </c>
      <c r="F153" s="451" t="s">
        <v>775</v>
      </c>
      <c r="G153" s="451" t="s">
        <v>775</v>
      </c>
      <c r="H153" s="451" t="s">
        <v>775</v>
      </c>
      <c r="I153" s="451" t="s">
        <v>775</v>
      </c>
    </row>
    <row r="154" spans="1:9" x14ac:dyDescent="0.55000000000000004">
      <c r="D154" s="455"/>
      <c r="E154" s="455"/>
      <c r="F154" s="455"/>
      <c r="G154" s="455"/>
      <c r="H154" s="457"/>
      <c r="I154" s="457"/>
    </row>
  </sheetData>
  <mergeCells count="16">
    <mergeCell ref="C41:H41"/>
    <mergeCell ref="C69:H69"/>
    <mergeCell ref="C85:H85"/>
    <mergeCell ref="C110:H110"/>
    <mergeCell ref="C102:H102"/>
    <mergeCell ref="C141:H141"/>
    <mergeCell ref="C145:H145"/>
    <mergeCell ref="C148:H148"/>
    <mergeCell ref="C150:H150"/>
    <mergeCell ref="C152:H152"/>
    <mergeCell ref="C12:H12"/>
    <mergeCell ref="A2:A3"/>
    <mergeCell ref="C2:C3"/>
    <mergeCell ref="I2:I3"/>
    <mergeCell ref="C4:H4"/>
    <mergeCell ref="C7:H7"/>
  </mergeCells>
  <pageMargins left="0.78740157480314965" right="0.59027777777777779" top="0.78740157480314965" bottom="0.39370078740157483" header="0.31496062992125984" footer="0.31496062992125984"/>
  <pageSetup paperSize="9" orientation="landscape" r:id="rId1"/>
  <headerFooter>
    <oddHeader>&amp;R55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zoomScale="120" zoomScaleNormal="120" workbookViewId="0">
      <selection activeCell="E7" sqref="E7"/>
    </sheetView>
  </sheetViews>
  <sheetFormatPr defaultColWidth="9" defaultRowHeight="24" x14ac:dyDescent="0.55000000000000004"/>
  <cols>
    <col min="1" max="1" width="9" style="406"/>
    <col min="2" max="2" width="8.625" style="407"/>
    <col min="3" max="3" width="13.5" style="406" customWidth="1"/>
    <col min="4" max="4" width="13.375" style="406" customWidth="1"/>
    <col min="5" max="5" width="53.25" style="406" bestFit="1" customWidth="1"/>
    <col min="6" max="16384" width="9" style="406"/>
  </cols>
  <sheetData>
    <row r="2" spans="1:9" ht="36" x14ac:dyDescent="0.55000000000000004">
      <c r="A2" s="403" t="s">
        <v>164</v>
      </c>
      <c r="B2" s="404"/>
      <c r="C2" s="405"/>
      <c r="D2" s="405"/>
      <c r="E2" s="405"/>
      <c r="F2" s="405"/>
      <c r="G2" s="405"/>
      <c r="H2" s="405"/>
      <c r="I2" s="405"/>
    </row>
    <row r="4" spans="1:9" ht="27" x14ac:dyDescent="0.55000000000000004">
      <c r="C4" s="408" t="s">
        <v>622</v>
      </c>
      <c r="D4" s="407"/>
      <c r="E4" s="407"/>
      <c r="F4" s="407"/>
    </row>
    <row r="5" spans="1:9" x14ac:dyDescent="0.55000000000000004">
      <c r="C5" s="409" t="s">
        <v>748</v>
      </c>
      <c r="D5" s="409" t="s">
        <v>749</v>
      </c>
      <c r="E5" s="409" t="s">
        <v>623</v>
      </c>
      <c r="F5" s="410"/>
      <c r="G5" s="411"/>
      <c r="H5" s="411"/>
      <c r="I5" s="411"/>
    </row>
    <row r="6" spans="1:9" x14ac:dyDescent="0.55000000000000004">
      <c r="C6" s="409" t="s">
        <v>474</v>
      </c>
      <c r="D6" s="409" t="s">
        <v>475</v>
      </c>
      <c r="E6" s="409" t="s">
        <v>624</v>
      </c>
      <c r="F6" s="410"/>
      <c r="G6" s="411"/>
      <c r="H6" s="411"/>
      <c r="I6" s="411"/>
    </row>
    <row r="7" spans="1:9" x14ac:dyDescent="0.55000000000000004">
      <c r="C7" s="409" t="s">
        <v>628</v>
      </c>
      <c r="D7" s="409" t="s">
        <v>562</v>
      </c>
      <c r="E7" s="409" t="s">
        <v>624</v>
      </c>
      <c r="F7" s="410"/>
      <c r="G7" s="411"/>
      <c r="H7" s="411"/>
      <c r="I7" s="411"/>
    </row>
    <row r="8" spans="1:9" x14ac:dyDescent="0.55000000000000004">
      <c r="C8" s="409" t="s">
        <v>634</v>
      </c>
      <c r="D8" s="409" t="s">
        <v>635</v>
      </c>
      <c r="E8" s="409" t="s">
        <v>624</v>
      </c>
      <c r="F8" s="410"/>
      <c r="G8" s="411"/>
      <c r="H8" s="411"/>
      <c r="I8" s="411"/>
    </row>
    <row r="9" spans="1:9" x14ac:dyDescent="0.55000000000000004">
      <c r="C9" s="409" t="s">
        <v>629</v>
      </c>
      <c r="D9" s="410"/>
      <c r="E9" s="410"/>
      <c r="F9" s="410"/>
      <c r="G9" s="411"/>
      <c r="H9" s="411"/>
      <c r="I9" s="411"/>
    </row>
    <row r="10" spans="1:9" x14ac:dyDescent="0.55000000000000004">
      <c r="C10" s="409"/>
      <c r="D10" s="410"/>
      <c r="E10" s="410"/>
      <c r="F10" s="410"/>
      <c r="G10" s="411"/>
      <c r="H10" s="411"/>
      <c r="I10" s="411"/>
    </row>
    <row r="11" spans="1:9" ht="27" x14ac:dyDescent="0.55000000000000004">
      <c r="C11" s="412" t="s">
        <v>627</v>
      </c>
      <c r="D11" s="410"/>
      <c r="E11" s="410"/>
      <c r="F11" s="410"/>
      <c r="G11" s="411"/>
      <c r="H11" s="411"/>
      <c r="I11" s="411"/>
    </row>
    <row r="12" spans="1:9" x14ac:dyDescent="0.55000000000000004">
      <c r="C12" s="409" t="s">
        <v>634</v>
      </c>
      <c r="D12" s="409" t="s">
        <v>635</v>
      </c>
      <c r="E12" s="409" t="s">
        <v>624</v>
      </c>
      <c r="F12" s="410"/>
      <c r="G12" s="411"/>
      <c r="H12" s="411"/>
      <c r="I12" s="411"/>
    </row>
    <row r="13" spans="1:9" x14ac:dyDescent="0.55000000000000004">
      <c r="C13" s="409" t="s">
        <v>630</v>
      </c>
      <c r="D13" s="409" t="s">
        <v>625</v>
      </c>
      <c r="E13" s="409" t="s">
        <v>769</v>
      </c>
      <c r="F13" s="410"/>
      <c r="G13" s="411"/>
      <c r="H13" s="411"/>
      <c r="I13" s="411"/>
    </row>
    <row r="14" spans="1:9" x14ac:dyDescent="0.55000000000000004">
      <c r="C14" s="410" t="s">
        <v>785</v>
      </c>
      <c r="D14" s="410" t="s">
        <v>786</v>
      </c>
      <c r="E14" s="409" t="s">
        <v>770</v>
      </c>
      <c r="F14" s="410"/>
      <c r="G14" s="411"/>
      <c r="H14" s="411"/>
      <c r="I14" s="411"/>
    </row>
    <row r="15" spans="1:9" x14ac:dyDescent="0.55000000000000004">
      <c r="C15" s="409" t="s">
        <v>616</v>
      </c>
      <c r="D15" s="406" t="s">
        <v>631</v>
      </c>
      <c r="E15" s="409" t="s">
        <v>626</v>
      </c>
      <c r="F15" s="410"/>
      <c r="G15" s="411"/>
      <c r="H15" s="411"/>
      <c r="I15" s="411"/>
    </row>
    <row r="16" spans="1:9" x14ac:dyDescent="0.55000000000000004">
      <c r="C16" s="410"/>
      <c r="D16" s="410"/>
      <c r="E16" s="409" t="s">
        <v>559</v>
      </c>
      <c r="F16" s="410"/>
      <c r="G16" s="411"/>
      <c r="H16" s="411"/>
      <c r="I16" s="411"/>
    </row>
    <row r="17" s="413" customFormat="1" x14ac:dyDescent="0.55000000000000004"/>
    <row r="32" s="413" customFormat="1" x14ac:dyDescent="0.55000000000000004"/>
    <row r="45" s="413" customFormat="1" x14ac:dyDescent="0.55000000000000004"/>
  </sheetData>
  <pageMargins left="0.59055118110236227" right="0.19685039370078741" top="0.59055118110236227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20" workbookViewId="0">
      <selection activeCell="F1" sqref="F1"/>
    </sheetView>
  </sheetViews>
  <sheetFormatPr defaultColWidth="8" defaultRowHeight="21.75" x14ac:dyDescent="0.5"/>
  <cols>
    <col min="1" max="1" width="4.625" style="553" customWidth="1"/>
    <col min="2" max="2" width="14.125" style="553" customWidth="1"/>
    <col min="3" max="3" width="12.875" style="553" customWidth="1"/>
    <col min="4" max="4" width="60.625" style="553" customWidth="1"/>
    <col min="5" max="6" width="17.875" style="553" customWidth="1"/>
    <col min="7" max="16384" width="8" style="553"/>
  </cols>
  <sheetData>
    <row r="1" spans="1:6" ht="21.75" customHeight="1" x14ac:dyDescent="0.55000000000000004">
      <c r="D1" s="554"/>
      <c r="E1" s="555"/>
      <c r="F1" s="556">
        <v>5</v>
      </c>
    </row>
    <row r="2" spans="1:6" ht="25.5" customHeight="1" x14ac:dyDescent="0.6">
      <c r="A2" s="557" t="s">
        <v>468</v>
      </c>
      <c r="B2" s="557"/>
      <c r="E2" s="554"/>
    </row>
    <row r="3" spans="1:6" ht="21" customHeight="1" x14ac:dyDescent="0.5">
      <c r="A3" s="863" t="s">
        <v>41</v>
      </c>
      <c r="B3" s="865" t="s">
        <v>469</v>
      </c>
      <c r="C3" s="866"/>
      <c r="D3" s="863" t="s">
        <v>470</v>
      </c>
      <c r="E3" s="869" t="s">
        <v>471</v>
      </c>
      <c r="F3" s="870"/>
    </row>
    <row r="4" spans="1:6" ht="21" customHeight="1" x14ac:dyDescent="0.5">
      <c r="A4" s="864"/>
      <c r="B4" s="867"/>
      <c r="C4" s="868"/>
      <c r="D4" s="864"/>
      <c r="E4" s="558" t="s">
        <v>472</v>
      </c>
      <c r="F4" s="558" t="s">
        <v>306</v>
      </c>
    </row>
    <row r="5" spans="1:6" s="644" customFormat="1" ht="24" x14ac:dyDescent="0.55000000000000004">
      <c r="A5" s="559">
        <v>1</v>
      </c>
      <c r="B5" s="639" t="s">
        <v>748</v>
      </c>
      <c r="C5" s="640" t="s">
        <v>749</v>
      </c>
      <c r="D5" s="641" t="s">
        <v>623</v>
      </c>
      <c r="E5" s="642" t="s">
        <v>473</v>
      </c>
      <c r="F5" s="643" t="s">
        <v>750</v>
      </c>
    </row>
    <row r="6" spans="1:6" s="644" customFormat="1" ht="24" x14ac:dyDescent="0.55000000000000004">
      <c r="A6" s="560">
        <v>2</v>
      </c>
      <c r="B6" s="645" t="s">
        <v>474</v>
      </c>
      <c r="C6" s="646" t="s">
        <v>475</v>
      </c>
      <c r="D6" s="647" t="s">
        <v>476</v>
      </c>
      <c r="E6" s="648" t="s">
        <v>477</v>
      </c>
      <c r="F6" s="669" t="s">
        <v>478</v>
      </c>
    </row>
    <row r="7" spans="1:6" s="644" customFormat="1" ht="24" x14ac:dyDescent="0.55000000000000004">
      <c r="A7" s="560">
        <v>3</v>
      </c>
      <c r="B7" s="645" t="s">
        <v>561</v>
      </c>
      <c r="C7" s="646" t="s">
        <v>562</v>
      </c>
      <c r="D7" s="647" t="s">
        <v>476</v>
      </c>
      <c r="E7" s="648" t="s">
        <v>473</v>
      </c>
      <c r="F7" s="670" t="s">
        <v>563</v>
      </c>
    </row>
    <row r="8" spans="1:6" s="644" customFormat="1" ht="24" x14ac:dyDescent="0.55000000000000004">
      <c r="A8" s="560">
        <v>4</v>
      </c>
      <c r="B8" s="645" t="s">
        <v>634</v>
      </c>
      <c r="C8" s="646" t="s">
        <v>635</v>
      </c>
      <c r="D8" s="647" t="s">
        <v>476</v>
      </c>
      <c r="E8" s="648" t="s">
        <v>473</v>
      </c>
      <c r="F8" s="670" t="s">
        <v>754</v>
      </c>
    </row>
    <row r="9" spans="1:6" s="644" customFormat="1" ht="24" x14ac:dyDescent="0.55000000000000004">
      <c r="A9" s="561">
        <v>5</v>
      </c>
      <c r="B9" s="649"/>
      <c r="C9" s="650"/>
      <c r="D9" s="651" t="s">
        <v>480</v>
      </c>
      <c r="E9" s="648" t="s">
        <v>553</v>
      </c>
      <c r="F9" s="652"/>
    </row>
    <row r="10" spans="1:6" s="644" customFormat="1" ht="24" x14ac:dyDescent="0.55000000000000004">
      <c r="A10" s="561">
        <v>6</v>
      </c>
      <c r="B10" s="649" t="s">
        <v>481</v>
      </c>
      <c r="C10" s="650" t="s">
        <v>482</v>
      </c>
      <c r="D10" s="651" t="s">
        <v>483</v>
      </c>
      <c r="E10" s="648" t="s">
        <v>484</v>
      </c>
      <c r="F10" s="653" t="s">
        <v>485</v>
      </c>
    </row>
    <row r="11" spans="1:6" s="644" customFormat="1" ht="24" x14ac:dyDescent="0.55000000000000004">
      <c r="A11" s="561">
        <v>7</v>
      </c>
      <c r="B11" s="649" t="s">
        <v>486</v>
      </c>
      <c r="C11" s="650" t="s">
        <v>487</v>
      </c>
      <c r="D11" s="654" t="s">
        <v>552</v>
      </c>
      <c r="E11" s="653" t="s">
        <v>488</v>
      </c>
      <c r="F11" s="653" t="s">
        <v>488</v>
      </c>
    </row>
    <row r="12" spans="1:6" s="644" customFormat="1" ht="24" x14ac:dyDescent="0.55000000000000004">
      <c r="A12" s="561">
        <v>8</v>
      </c>
      <c r="B12" s="649" t="s">
        <v>489</v>
      </c>
      <c r="C12" s="650" t="s">
        <v>490</v>
      </c>
      <c r="D12" s="655" t="s">
        <v>491</v>
      </c>
      <c r="E12" s="648" t="s">
        <v>477</v>
      </c>
      <c r="F12" s="653" t="s">
        <v>492</v>
      </c>
    </row>
    <row r="13" spans="1:6" s="644" customFormat="1" ht="24" x14ac:dyDescent="0.55000000000000004">
      <c r="A13" s="561">
        <v>9</v>
      </c>
      <c r="B13" s="656" t="s">
        <v>493</v>
      </c>
      <c r="C13" s="657" t="s">
        <v>494</v>
      </c>
      <c r="D13" s="651" t="s">
        <v>495</v>
      </c>
      <c r="E13" s="648" t="s">
        <v>479</v>
      </c>
      <c r="F13" s="653" t="s">
        <v>496</v>
      </c>
    </row>
    <row r="14" spans="1:6" s="644" customFormat="1" ht="24" x14ac:dyDescent="0.55000000000000004">
      <c r="A14" s="561">
        <v>10</v>
      </c>
      <c r="B14" s="649" t="s">
        <v>544</v>
      </c>
      <c r="C14" s="650" t="s">
        <v>545</v>
      </c>
      <c r="D14" s="654" t="s">
        <v>497</v>
      </c>
      <c r="E14" s="648" t="s">
        <v>479</v>
      </c>
      <c r="F14" s="653" t="s">
        <v>573</v>
      </c>
    </row>
    <row r="15" spans="1:6" s="644" customFormat="1" ht="24" x14ac:dyDescent="0.55000000000000004">
      <c r="A15" s="562">
        <v>11</v>
      </c>
      <c r="B15" s="658" t="s">
        <v>498</v>
      </c>
      <c r="C15" s="659" t="s">
        <v>499</v>
      </c>
      <c r="D15" s="660" t="s">
        <v>500</v>
      </c>
      <c r="E15" s="653" t="s">
        <v>488</v>
      </c>
      <c r="F15" s="653" t="s">
        <v>488</v>
      </c>
    </row>
    <row r="16" spans="1:6" s="644" customFormat="1" ht="24" x14ac:dyDescent="0.55000000000000004">
      <c r="A16" s="561">
        <v>12</v>
      </c>
      <c r="B16" s="661" t="s">
        <v>894</v>
      </c>
      <c r="C16" s="650" t="s">
        <v>800</v>
      </c>
      <c r="D16" s="651" t="s">
        <v>896</v>
      </c>
      <c r="E16" s="648" t="s">
        <v>473</v>
      </c>
      <c r="F16" s="662" t="s">
        <v>895</v>
      </c>
    </row>
    <row r="17" spans="1:6" s="644" customFormat="1" ht="24" x14ac:dyDescent="0.55000000000000004">
      <c r="A17" s="561">
        <v>13</v>
      </c>
      <c r="B17" s="649" t="s">
        <v>501</v>
      </c>
      <c r="C17" s="649" t="s">
        <v>502</v>
      </c>
      <c r="D17" s="651" t="s">
        <v>503</v>
      </c>
      <c r="E17" s="648" t="s">
        <v>504</v>
      </c>
      <c r="F17" s="663" t="s">
        <v>564</v>
      </c>
    </row>
    <row r="18" spans="1:6" s="644" customFormat="1" ht="24" x14ac:dyDescent="0.55000000000000004">
      <c r="A18" s="563">
        <v>14</v>
      </c>
      <c r="B18" s="664" t="s">
        <v>751</v>
      </c>
      <c r="C18" s="665" t="s">
        <v>752</v>
      </c>
      <c r="D18" s="666" t="s">
        <v>505</v>
      </c>
      <c r="E18" s="667" t="s">
        <v>506</v>
      </c>
      <c r="F18" s="668" t="s">
        <v>753</v>
      </c>
    </row>
  </sheetData>
  <mergeCells count="4">
    <mergeCell ref="A3:A4"/>
    <mergeCell ref="B3:C4"/>
    <mergeCell ref="D3:D4"/>
    <mergeCell ref="E3:F3"/>
  </mergeCells>
  <phoneticPr fontId="12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Layout" topLeftCell="A4" zoomScale="55" zoomScaleNormal="100" zoomScalePageLayoutView="55" workbookViewId="0">
      <selection activeCell="A18" sqref="A18"/>
    </sheetView>
  </sheetViews>
  <sheetFormatPr defaultColWidth="9" defaultRowHeight="21.75" x14ac:dyDescent="0.5"/>
  <cols>
    <col min="1" max="1" width="43.25" style="545" customWidth="1"/>
    <col min="2" max="4" width="10.625" style="545" customWidth="1"/>
    <col min="5" max="5" width="4.375" style="545" bestFit="1" customWidth="1"/>
    <col min="6" max="7" width="12.625" style="545" customWidth="1"/>
    <col min="8" max="10" width="10.75" style="545" customWidth="1"/>
    <col min="11" max="16384" width="9" style="545"/>
  </cols>
  <sheetData>
    <row r="1" spans="1:10" ht="24" x14ac:dyDescent="0.55000000000000004">
      <c r="I1" s="546"/>
      <c r="J1" s="547">
        <v>6</v>
      </c>
    </row>
    <row r="2" spans="1:10" ht="28.5" customHeight="1" x14ac:dyDescent="0.6">
      <c r="A2" s="548" t="s">
        <v>507</v>
      </c>
    </row>
    <row r="3" spans="1:10" s="673" customFormat="1" ht="24" x14ac:dyDescent="0.55000000000000004">
      <c r="A3" s="872" t="s">
        <v>557</v>
      </c>
      <c r="B3" s="672" t="s">
        <v>556</v>
      </c>
      <c r="C3" s="672"/>
      <c r="D3" s="672"/>
      <c r="E3" s="873" t="s">
        <v>817</v>
      </c>
      <c r="F3" s="874"/>
      <c r="G3" s="875"/>
      <c r="H3" s="871" t="s">
        <v>615</v>
      </c>
      <c r="I3" s="871"/>
      <c r="J3" s="871"/>
    </row>
    <row r="4" spans="1:10" s="673" customFormat="1" ht="24" x14ac:dyDescent="0.55000000000000004">
      <c r="A4" s="872"/>
      <c r="B4" s="674" t="s">
        <v>70</v>
      </c>
      <c r="C4" s="675" t="s">
        <v>71</v>
      </c>
      <c r="D4" s="676" t="s">
        <v>44</v>
      </c>
      <c r="E4" s="674" t="s">
        <v>70</v>
      </c>
      <c r="F4" s="675" t="s">
        <v>71</v>
      </c>
      <c r="G4" s="676" t="s">
        <v>44</v>
      </c>
      <c r="H4" s="674" t="s">
        <v>70</v>
      </c>
      <c r="I4" s="675" t="s">
        <v>71</v>
      </c>
      <c r="J4" s="676" t="s">
        <v>44</v>
      </c>
    </row>
    <row r="5" spans="1:10" s="685" customFormat="1" ht="24" x14ac:dyDescent="0.55000000000000004">
      <c r="A5" s="677" t="s">
        <v>558</v>
      </c>
      <c r="B5" s="678">
        <v>1</v>
      </c>
      <c r="C5" s="679">
        <v>3</v>
      </c>
      <c r="D5" s="680">
        <f>SUM(B5:C5)</f>
        <v>4</v>
      </c>
      <c r="E5" s="681"/>
      <c r="F5" s="682"/>
      <c r="G5" s="683"/>
      <c r="H5" s="684">
        <f t="shared" ref="H5:I7" si="0">B5+E5</f>
        <v>1</v>
      </c>
      <c r="I5" s="682">
        <f t="shared" si="0"/>
        <v>3</v>
      </c>
      <c r="J5" s="683">
        <f>SUM(H5:I5)</f>
        <v>4</v>
      </c>
    </row>
    <row r="6" spans="1:10" s="673" customFormat="1" ht="24" x14ac:dyDescent="0.55000000000000004">
      <c r="A6" s="686" t="s">
        <v>508</v>
      </c>
      <c r="B6" s="687">
        <v>3</v>
      </c>
      <c r="C6" s="688">
        <v>3</v>
      </c>
      <c r="D6" s="689">
        <f>SUM(B6:C6)</f>
        <v>6</v>
      </c>
      <c r="E6" s="687">
        <v>6</v>
      </c>
      <c r="F6" s="688">
        <v>5</v>
      </c>
      <c r="G6" s="690">
        <f>SUM(E6:F6)</f>
        <v>11</v>
      </c>
      <c r="H6" s="691">
        <f t="shared" si="0"/>
        <v>9</v>
      </c>
      <c r="I6" s="692">
        <f t="shared" si="0"/>
        <v>8</v>
      </c>
      <c r="J6" s="690">
        <f>SUM(H6:I6)</f>
        <v>17</v>
      </c>
    </row>
    <row r="7" spans="1:10" s="673" customFormat="1" ht="24" x14ac:dyDescent="0.55000000000000004">
      <c r="A7" s="686" t="s">
        <v>509</v>
      </c>
      <c r="B7" s="687">
        <v>1</v>
      </c>
      <c r="C7" s="688">
        <v>5</v>
      </c>
      <c r="D7" s="689">
        <f t="shared" ref="D7:D15" si="1">SUM(B7:C7)</f>
        <v>6</v>
      </c>
      <c r="E7" s="687"/>
      <c r="F7" s="688"/>
      <c r="G7" s="690">
        <f t="shared" ref="G7:G15" si="2">SUM(E7:F7)</f>
        <v>0</v>
      </c>
      <c r="H7" s="691">
        <f t="shared" si="0"/>
        <v>1</v>
      </c>
      <c r="I7" s="692">
        <f t="shared" si="0"/>
        <v>5</v>
      </c>
      <c r="J7" s="690">
        <f>SUM(H7:I7)</f>
        <v>6</v>
      </c>
    </row>
    <row r="8" spans="1:10" s="673" customFormat="1" ht="24" x14ac:dyDescent="0.55000000000000004">
      <c r="A8" s="686" t="s">
        <v>765</v>
      </c>
      <c r="B8" s="687"/>
      <c r="C8" s="688">
        <v>1</v>
      </c>
      <c r="D8" s="689">
        <f t="shared" si="1"/>
        <v>1</v>
      </c>
      <c r="E8" s="687">
        <v>1</v>
      </c>
      <c r="F8" s="688"/>
      <c r="G8" s="690">
        <f t="shared" si="2"/>
        <v>1</v>
      </c>
      <c r="H8" s="691">
        <f t="shared" ref="H8:H11" si="3">B8+E8</f>
        <v>1</v>
      </c>
      <c r="I8" s="692">
        <f t="shared" ref="I8:I11" si="4">C8+F8</f>
        <v>1</v>
      </c>
      <c r="J8" s="690">
        <f t="shared" ref="J8:J15" si="5">SUM(H8:I8)</f>
        <v>2</v>
      </c>
    </row>
    <row r="9" spans="1:10" s="673" customFormat="1" ht="24" x14ac:dyDescent="0.55000000000000004">
      <c r="A9" s="693" t="s">
        <v>510</v>
      </c>
      <c r="B9" s="687">
        <v>3</v>
      </c>
      <c r="C9" s="688">
        <v>7</v>
      </c>
      <c r="D9" s="689">
        <f t="shared" si="1"/>
        <v>10</v>
      </c>
      <c r="E9" s="687">
        <v>1</v>
      </c>
      <c r="F9" s="688">
        <v>1</v>
      </c>
      <c r="G9" s="690">
        <f t="shared" si="2"/>
        <v>2</v>
      </c>
      <c r="H9" s="691">
        <f t="shared" si="3"/>
        <v>4</v>
      </c>
      <c r="I9" s="692">
        <f t="shared" si="4"/>
        <v>8</v>
      </c>
      <c r="J9" s="690">
        <f t="shared" si="5"/>
        <v>12</v>
      </c>
    </row>
    <row r="10" spans="1:10" s="673" customFormat="1" ht="24" x14ac:dyDescent="0.55000000000000004">
      <c r="A10" s="686" t="s">
        <v>511</v>
      </c>
      <c r="B10" s="687">
        <v>2</v>
      </c>
      <c r="C10" s="688">
        <v>7</v>
      </c>
      <c r="D10" s="689">
        <f t="shared" si="1"/>
        <v>9</v>
      </c>
      <c r="E10" s="687"/>
      <c r="F10" s="688">
        <v>2</v>
      </c>
      <c r="G10" s="690">
        <f t="shared" si="2"/>
        <v>2</v>
      </c>
      <c r="H10" s="691">
        <f t="shared" si="3"/>
        <v>2</v>
      </c>
      <c r="I10" s="692">
        <f t="shared" si="4"/>
        <v>9</v>
      </c>
      <c r="J10" s="690">
        <f t="shared" si="5"/>
        <v>11</v>
      </c>
    </row>
    <row r="11" spans="1:10" s="673" customFormat="1" ht="24" x14ac:dyDescent="0.55000000000000004">
      <c r="A11" s="686" t="s">
        <v>512</v>
      </c>
      <c r="B11" s="687"/>
      <c r="C11" s="688">
        <v>1</v>
      </c>
      <c r="D11" s="689">
        <f t="shared" si="1"/>
        <v>1</v>
      </c>
      <c r="E11" s="687"/>
      <c r="F11" s="688"/>
      <c r="G11" s="690">
        <f t="shared" si="2"/>
        <v>0</v>
      </c>
      <c r="H11" s="691">
        <f t="shared" si="3"/>
        <v>0</v>
      </c>
      <c r="I11" s="692">
        <f t="shared" si="4"/>
        <v>1</v>
      </c>
      <c r="J11" s="690">
        <f t="shared" si="5"/>
        <v>1</v>
      </c>
    </row>
    <row r="12" spans="1:10" s="673" customFormat="1" ht="24" x14ac:dyDescent="0.55000000000000004">
      <c r="A12" s="686" t="s">
        <v>546</v>
      </c>
      <c r="B12" s="687">
        <v>3</v>
      </c>
      <c r="C12" s="688">
        <v>9</v>
      </c>
      <c r="D12" s="689">
        <f t="shared" si="1"/>
        <v>12</v>
      </c>
      <c r="E12" s="687"/>
      <c r="F12" s="688">
        <v>3</v>
      </c>
      <c r="G12" s="690">
        <f t="shared" si="2"/>
        <v>3</v>
      </c>
      <c r="H12" s="691">
        <f t="shared" ref="H12" si="6">B12+E12</f>
        <v>3</v>
      </c>
      <c r="I12" s="692">
        <f t="shared" ref="I12" si="7">C12+F12</f>
        <v>12</v>
      </c>
      <c r="J12" s="690">
        <f t="shared" si="5"/>
        <v>15</v>
      </c>
    </row>
    <row r="13" spans="1:10" s="673" customFormat="1" ht="24" x14ac:dyDescent="0.55000000000000004">
      <c r="A13" s="686" t="s">
        <v>514</v>
      </c>
      <c r="B13" s="687"/>
      <c r="C13" s="688">
        <v>5</v>
      </c>
      <c r="D13" s="689">
        <f t="shared" si="1"/>
        <v>5</v>
      </c>
      <c r="E13" s="687">
        <v>1</v>
      </c>
      <c r="F13" s="688">
        <v>1</v>
      </c>
      <c r="G13" s="690">
        <f t="shared" si="2"/>
        <v>2</v>
      </c>
      <c r="H13" s="691">
        <v>1</v>
      </c>
      <c r="I13" s="692">
        <v>6</v>
      </c>
      <c r="J13" s="690">
        <f t="shared" si="5"/>
        <v>7</v>
      </c>
    </row>
    <row r="14" spans="1:10" s="673" customFormat="1" ht="24" x14ac:dyDescent="0.55000000000000004">
      <c r="A14" s="686" t="s">
        <v>515</v>
      </c>
      <c r="B14" s="687"/>
      <c r="C14" s="688">
        <v>3</v>
      </c>
      <c r="D14" s="689">
        <f t="shared" si="1"/>
        <v>3</v>
      </c>
      <c r="E14" s="687"/>
      <c r="F14" s="688"/>
      <c r="G14" s="690">
        <f t="shared" si="2"/>
        <v>0</v>
      </c>
      <c r="H14" s="691">
        <v>0</v>
      </c>
      <c r="I14" s="692">
        <v>3</v>
      </c>
      <c r="J14" s="690">
        <f t="shared" si="5"/>
        <v>3</v>
      </c>
    </row>
    <row r="15" spans="1:10" s="673" customFormat="1" ht="24" x14ac:dyDescent="0.55000000000000004">
      <c r="A15" s="694" t="s">
        <v>513</v>
      </c>
      <c r="B15" s="695"/>
      <c r="C15" s="696">
        <v>2</v>
      </c>
      <c r="D15" s="697">
        <f t="shared" si="1"/>
        <v>2</v>
      </c>
      <c r="E15" s="695"/>
      <c r="F15" s="696"/>
      <c r="G15" s="698">
        <f t="shared" si="2"/>
        <v>0</v>
      </c>
      <c r="H15" s="699">
        <v>0</v>
      </c>
      <c r="I15" s="700">
        <v>2</v>
      </c>
      <c r="J15" s="698">
        <f t="shared" si="5"/>
        <v>2</v>
      </c>
    </row>
    <row r="16" spans="1:10" s="673" customFormat="1" ht="24" x14ac:dyDescent="0.55000000000000004">
      <c r="A16" s="671" t="s">
        <v>44</v>
      </c>
      <c r="B16" s="701">
        <f>SUM(B5:B15)</f>
        <v>13</v>
      </c>
      <c r="C16" s="702">
        <f>SUM(C5:C15)</f>
        <v>46</v>
      </c>
      <c r="D16" s="703">
        <f>SUM(D5:D15)</f>
        <v>59</v>
      </c>
      <c r="E16" s="701">
        <f>SUM(E6:E15)</f>
        <v>9</v>
      </c>
      <c r="F16" s="702">
        <f>SUM(F6:F15)</f>
        <v>12</v>
      </c>
      <c r="G16" s="704">
        <f>SUM(G6:G15)</f>
        <v>21</v>
      </c>
      <c r="H16" s="705">
        <f>SUM(H5:H15)</f>
        <v>22</v>
      </c>
      <c r="I16" s="702">
        <f>SUM(I5:I15)</f>
        <v>58</v>
      </c>
      <c r="J16" s="704">
        <f>SUM(H16:I16)</f>
        <v>80</v>
      </c>
    </row>
    <row r="17" spans="1:10" x14ac:dyDescent="0.5">
      <c r="A17" s="550"/>
      <c r="B17" s="551"/>
      <c r="C17" s="552"/>
      <c r="D17" s="552"/>
      <c r="E17" s="552"/>
      <c r="F17" s="552"/>
      <c r="G17" s="552"/>
      <c r="H17" s="552"/>
      <c r="I17" s="552"/>
      <c r="J17" s="552"/>
    </row>
    <row r="18" spans="1:10" x14ac:dyDescent="0.5">
      <c r="B18" s="549"/>
    </row>
    <row r="19" spans="1:10" x14ac:dyDescent="0.5">
      <c r="B19" s="549"/>
      <c r="C19" s="549"/>
    </row>
    <row r="22" spans="1:10" x14ac:dyDescent="0.5">
      <c r="H22" s="549"/>
    </row>
    <row r="23" spans="1:10" s="549" customFormat="1" x14ac:dyDescent="0.5">
      <c r="B23" s="545"/>
    </row>
    <row r="24" spans="1:10" s="549" customFormat="1" x14ac:dyDescent="0.5"/>
    <row r="25" spans="1:10" s="549" customFormat="1" x14ac:dyDescent="0.5">
      <c r="B25" s="545"/>
    </row>
    <row r="26" spans="1:10" x14ac:dyDescent="0.5">
      <c r="B26" s="549"/>
      <c r="C26" s="549"/>
    </row>
    <row r="28" spans="1:10" x14ac:dyDescent="0.5">
      <c r="H28" s="549"/>
    </row>
    <row r="29" spans="1:10" x14ac:dyDescent="0.5">
      <c r="H29" s="549"/>
    </row>
    <row r="30" spans="1:10" s="549" customFormat="1" x14ac:dyDescent="0.5"/>
    <row r="31" spans="1:10" s="549" customFormat="1" ht="15" customHeight="1" x14ac:dyDescent="0.5">
      <c r="B31" s="545"/>
    </row>
    <row r="32" spans="1:10" x14ac:dyDescent="0.5">
      <c r="B32" s="549"/>
      <c r="C32" s="549"/>
    </row>
  </sheetData>
  <mergeCells count="3">
    <mergeCell ref="H3:J3"/>
    <mergeCell ref="A3:A4"/>
    <mergeCell ref="E3:G3"/>
  </mergeCells>
  <printOptions horizontalCentered="1"/>
  <pageMargins left="0.78740157480314965" right="0.5892857142857143" top="0.39370078740157483" bottom="0.39370078740157483" header="0.39370078740157483" footer="0.62992125984251968"/>
  <pageSetup paperSize="9" scale="90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70" zoomScaleNormal="70" workbookViewId="0">
      <selection activeCell="I7" sqref="H7:I7"/>
    </sheetView>
  </sheetViews>
  <sheetFormatPr defaultRowHeight="24" x14ac:dyDescent="0.55000000000000004"/>
  <cols>
    <col min="1" max="1" width="38.375" bestFit="1" customWidth="1"/>
  </cols>
  <sheetData>
    <row r="1" spans="1:16" x14ac:dyDescent="0.55000000000000004">
      <c r="A1" s="872" t="s">
        <v>557</v>
      </c>
      <c r="B1" s="672" t="s">
        <v>556</v>
      </c>
      <c r="C1" s="672"/>
      <c r="D1" s="672"/>
      <c r="E1" s="873" t="s">
        <v>937</v>
      </c>
      <c r="F1" s="874"/>
      <c r="G1" s="875"/>
      <c r="H1" s="873" t="s">
        <v>938</v>
      </c>
      <c r="I1" s="874"/>
      <c r="J1" s="875"/>
      <c r="K1" s="873" t="s">
        <v>939</v>
      </c>
      <c r="L1" s="874"/>
      <c r="M1" s="875"/>
      <c r="N1" s="871" t="s">
        <v>615</v>
      </c>
      <c r="O1" s="871"/>
      <c r="P1" s="871"/>
    </row>
    <row r="2" spans="1:16" x14ac:dyDescent="0.55000000000000004">
      <c r="A2" s="872"/>
      <c r="B2" s="674" t="s">
        <v>70</v>
      </c>
      <c r="C2" s="675" t="s">
        <v>71</v>
      </c>
      <c r="D2" s="676" t="s">
        <v>44</v>
      </c>
      <c r="E2" s="674" t="s">
        <v>70</v>
      </c>
      <c r="F2" s="675" t="s">
        <v>71</v>
      </c>
      <c r="G2" s="676" t="s">
        <v>44</v>
      </c>
      <c r="H2" s="674" t="s">
        <v>70</v>
      </c>
      <c r="I2" s="675" t="s">
        <v>71</v>
      </c>
      <c r="J2" s="676" t="s">
        <v>44</v>
      </c>
      <c r="K2" s="674" t="s">
        <v>70</v>
      </c>
      <c r="L2" s="675" t="s">
        <v>71</v>
      </c>
      <c r="M2" s="676" t="s">
        <v>44</v>
      </c>
      <c r="N2" s="674" t="s">
        <v>70</v>
      </c>
      <c r="O2" s="675" t="s">
        <v>71</v>
      </c>
      <c r="P2" s="676" t="s">
        <v>44</v>
      </c>
    </row>
    <row r="3" spans="1:16" x14ac:dyDescent="0.55000000000000004">
      <c r="A3" s="677" t="s">
        <v>558</v>
      </c>
      <c r="B3" s="678">
        <v>1</v>
      </c>
      <c r="C3" s="679">
        <v>3</v>
      </c>
      <c r="D3" s="680">
        <f>SUM(B3:C3)</f>
        <v>4</v>
      </c>
      <c r="E3" s="681"/>
      <c r="F3" s="682"/>
      <c r="G3" s="683"/>
      <c r="H3" s="681"/>
      <c r="I3" s="682"/>
      <c r="J3" s="683"/>
      <c r="K3" s="681"/>
      <c r="L3" s="682"/>
      <c r="M3" s="683"/>
      <c r="N3" s="684">
        <f>B3+E3+H3+K3</f>
        <v>1</v>
      </c>
      <c r="O3" s="682">
        <f>C3+F3+I3+L3</f>
        <v>3</v>
      </c>
      <c r="P3" s="683">
        <f>SUM(N3:O3)</f>
        <v>4</v>
      </c>
    </row>
    <row r="4" spans="1:16" x14ac:dyDescent="0.55000000000000004">
      <c r="A4" s="686" t="s">
        <v>508</v>
      </c>
      <c r="B4" s="687">
        <v>3</v>
      </c>
      <c r="C4" s="688">
        <v>3</v>
      </c>
      <c r="D4" s="689">
        <f>SUM(B4:C4)</f>
        <v>6</v>
      </c>
      <c r="E4" s="687"/>
      <c r="F4" s="688">
        <v>3</v>
      </c>
      <c r="G4" s="690">
        <f>SUM(E4:F4)</f>
        <v>3</v>
      </c>
      <c r="H4" s="687">
        <v>2</v>
      </c>
      <c r="I4" s="688"/>
      <c r="J4" s="690">
        <f>SUM(H4:I4)</f>
        <v>2</v>
      </c>
      <c r="K4" s="687">
        <v>4</v>
      </c>
      <c r="L4" s="688">
        <v>2</v>
      </c>
      <c r="M4" s="690">
        <f>SUM(K4:L4)</f>
        <v>6</v>
      </c>
      <c r="N4" s="691">
        <f t="shared" ref="N4:N13" si="0">B4+E4+H4+K4</f>
        <v>9</v>
      </c>
      <c r="O4" s="692">
        <f t="shared" ref="O4:O13" si="1">C4+F4+I4+L4</f>
        <v>8</v>
      </c>
      <c r="P4" s="690">
        <f>SUM(N4:O4)</f>
        <v>17</v>
      </c>
    </row>
    <row r="5" spans="1:16" x14ac:dyDescent="0.55000000000000004">
      <c r="A5" s="686" t="s">
        <v>509</v>
      </c>
      <c r="B5" s="687">
        <v>1</v>
      </c>
      <c r="C5" s="688">
        <v>5</v>
      </c>
      <c r="D5" s="689">
        <f t="shared" ref="D5:D13" si="2">SUM(B5:C5)</f>
        <v>6</v>
      </c>
      <c r="E5" s="687"/>
      <c r="F5" s="688"/>
      <c r="G5" s="690">
        <f t="shared" ref="G5:G13" si="3">SUM(E5:F5)</f>
        <v>0</v>
      </c>
      <c r="H5" s="687"/>
      <c r="I5" s="688"/>
      <c r="J5" s="690">
        <f t="shared" ref="J5:J13" si="4">SUM(H5:I5)</f>
        <v>0</v>
      </c>
      <c r="K5" s="687"/>
      <c r="L5" s="688"/>
      <c r="M5" s="690">
        <f t="shared" ref="M5:M13" si="5">SUM(K5:L5)</f>
        <v>0</v>
      </c>
      <c r="N5" s="691">
        <f t="shared" si="0"/>
        <v>1</v>
      </c>
      <c r="O5" s="692">
        <f t="shared" si="1"/>
        <v>5</v>
      </c>
      <c r="P5" s="690">
        <f>SUM(N5:O5)</f>
        <v>6</v>
      </c>
    </row>
    <row r="6" spans="1:16" x14ac:dyDescent="0.55000000000000004">
      <c r="A6" s="686" t="s">
        <v>765</v>
      </c>
      <c r="B6" s="687"/>
      <c r="C6" s="688">
        <v>1</v>
      </c>
      <c r="D6" s="689">
        <f t="shared" si="2"/>
        <v>1</v>
      </c>
      <c r="E6" s="687"/>
      <c r="F6" s="688"/>
      <c r="G6" s="690">
        <f t="shared" si="3"/>
        <v>0</v>
      </c>
      <c r="H6" s="687"/>
      <c r="I6" s="688"/>
      <c r="J6" s="690">
        <f t="shared" si="4"/>
        <v>0</v>
      </c>
      <c r="K6" s="687">
        <v>1</v>
      </c>
      <c r="L6" s="688"/>
      <c r="M6" s="690">
        <f t="shared" si="5"/>
        <v>1</v>
      </c>
      <c r="N6" s="691">
        <f t="shared" si="0"/>
        <v>1</v>
      </c>
      <c r="O6" s="692">
        <f t="shared" si="1"/>
        <v>1</v>
      </c>
      <c r="P6" s="690">
        <f t="shared" ref="P6:P13" si="6">SUM(N6:O6)</f>
        <v>2</v>
      </c>
    </row>
    <row r="7" spans="1:16" x14ac:dyDescent="0.55000000000000004">
      <c r="A7" s="693" t="s">
        <v>510</v>
      </c>
      <c r="B7" s="687">
        <v>3</v>
      </c>
      <c r="C7" s="688">
        <v>7</v>
      </c>
      <c r="D7" s="689">
        <f t="shared" si="2"/>
        <v>10</v>
      </c>
      <c r="E7" s="687">
        <v>1</v>
      </c>
      <c r="F7" s="688">
        <v>1</v>
      </c>
      <c r="G7" s="690">
        <f t="shared" si="3"/>
        <v>2</v>
      </c>
      <c r="H7" s="687"/>
      <c r="I7" s="688"/>
      <c r="J7" s="690">
        <f t="shared" si="4"/>
        <v>0</v>
      </c>
      <c r="K7" s="687"/>
      <c r="L7" s="688"/>
      <c r="M7" s="690">
        <f t="shared" si="5"/>
        <v>0</v>
      </c>
      <c r="N7" s="691">
        <f t="shared" si="0"/>
        <v>4</v>
      </c>
      <c r="O7" s="692">
        <f t="shared" si="1"/>
        <v>8</v>
      </c>
      <c r="P7" s="690">
        <f t="shared" si="6"/>
        <v>12</v>
      </c>
    </row>
    <row r="8" spans="1:16" x14ac:dyDescent="0.55000000000000004">
      <c r="A8" s="686" t="s">
        <v>511</v>
      </c>
      <c r="B8" s="687">
        <v>2</v>
      </c>
      <c r="C8" s="688">
        <v>7</v>
      </c>
      <c r="D8" s="689">
        <f t="shared" si="2"/>
        <v>9</v>
      </c>
      <c r="E8" s="687"/>
      <c r="F8" s="688">
        <v>1</v>
      </c>
      <c r="G8" s="690">
        <f t="shared" si="3"/>
        <v>1</v>
      </c>
      <c r="H8" s="687"/>
      <c r="I8" s="688"/>
      <c r="J8" s="690">
        <f t="shared" si="4"/>
        <v>0</v>
      </c>
      <c r="K8" s="687"/>
      <c r="L8" s="688">
        <v>1</v>
      </c>
      <c r="M8" s="690">
        <f t="shared" si="5"/>
        <v>1</v>
      </c>
      <c r="N8" s="691">
        <f t="shared" si="0"/>
        <v>2</v>
      </c>
      <c r="O8" s="692">
        <f t="shared" si="1"/>
        <v>9</v>
      </c>
      <c r="P8" s="690">
        <f t="shared" si="6"/>
        <v>11</v>
      </c>
    </row>
    <row r="9" spans="1:16" x14ac:dyDescent="0.55000000000000004">
      <c r="A9" s="686" t="s">
        <v>512</v>
      </c>
      <c r="B9" s="687"/>
      <c r="C9" s="688">
        <v>1</v>
      </c>
      <c r="D9" s="689">
        <f t="shared" si="2"/>
        <v>1</v>
      </c>
      <c r="E9" s="687"/>
      <c r="F9" s="688"/>
      <c r="G9" s="690">
        <f t="shared" si="3"/>
        <v>0</v>
      </c>
      <c r="H9" s="687"/>
      <c r="I9" s="688"/>
      <c r="J9" s="690">
        <f t="shared" si="4"/>
        <v>0</v>
      </c>
      <c r="K9" s="687"/>
      <c r="L9" s="688"/>
      <c r="M9" s="690">
        <f t="shared" si="5"/>
        <v>0</v>
      </c>
      <c r="N9" s="691">
        <f t="shared" si="0"/>
        <v>0</v>
      </c>
      <c r="O9" s="692">
        <f t="shared" si="1"/>
        <v>1</v>
      </c>
      <c r="P9" s="690">
        <f t="shared" si="6"/>
        <v>1</v>
      </c>
    </row>
    <row r="10" spans="1:16" x14ac:dyDescent="0.55000000000000004">
      <c r="A10" s="686" t="s">
        <v>546</v>
      </c>
      <c r="B10" s="687">
        <v>3</v>
      </c>
      <c r="C10" s="688">
        <v>9</v>
      </c>
      <c r="D10" s="689">
        <f t="shared" si="2"/>
        <v>12</v>
      </c>
      <c r="E10" s="687"/>
      <c r="F10" s="688">
        <v>2</v>
      </c>
      <c r="G10" s="690">
        <f t="shared" si="3"/>
        <v>2</v>
      </c>
      <c r="H10" s="687"/>
      <c r="I10" s="688"/>
      <c r="J10" s="690">
        <f t="shared" si="4"/>
        <v>0</v>
      </c>
      <c r="K10" s="687"/>
      <c r="L10" s="688">
        <v>1</v>
      </c>
      <c r="M10" s="690">
        <f t="shared" si="5"/>
        <v>1</v>
      </c>
      <c r="N10" s="691">
        <f t="shared" si="0"/>
        <v>3</v>
      </c>
      <c r="O10" s="692">
        <f t="shared" si="1"/>
        <v>12</v>
      </c>
      <c r="P10" s="690">
        <f t="shared" si="6"/>
        <v>15</v>
      </c>
    </row>
    <row r="11" spans="1:16" x14ac:dyDescent="0.55000000000000004">
      <c r="A11" s="686" t="s">
        <v>514</v>
      </c>
      <c r="B11" s="687"/>
      <c r="C11" s="688">
        <v>5</v>
      </c>
      <c r="D11" s="689">
        <f t="shared" si="2"/>
        <v>5</v>
      </c>
      <c r="E11" s="687">
        <v>1</v>
      </c>
      <c r="F11" s="688"/>
      <c r="G11" s="690">
        <f t="shared" si="3"/>
        <v>1</v>
      </c>
      <c r="H11" s="687"/>
      <c r="I11" s="688"/>
      <c r="J11" s="690">
        <f t="shared" si="4"/>
        <v>0</v>
      </c>
      <c r="K11" s="687"/>
      <c r="L11" s="688">
        <v>1</v>
      </c>
      <c r="M11" s="690">
        <f t="shared" si="5"/>
        <v>1</v>
      </c>
      <c r="N11" s="691">
        <f t="shared" si="0"/>
        <v>1</v>
      </c>
      <c r="O11" s="692">
        <f t="shared" si="1"/>
        <v>6</v>
      </c>
      <c r="P11" s="690">
        <f t="shared" si="6"/>
        <v>7</v>
      </c>
    </row>
    <row r="12" spans="1:16" x14ac:dyDescent="0.55000000000000004">
      <c r="A12" s="686" t="s">
        <v>515</v>
      </c>
      <c r="B12" s="687"/>
      <c r="C12" s="688">
        <v>3</v>
      </c>
      <c r="D12" s="689">
        <f t="shared" si="2"/>
        <v>3</v>
      </c>
      <c r="E12" s="687"/>
      <c r="F12" s="688"/>
      <c r="G12" s="690">
        <f t="shared" si="3"/>
        <v>0</v>
      </c>
      <c r="H12" s="687"/>
      <c r="I12" s="688"/>
      <c r="J12" s="690">
        <f t="shared" si="4"/>
        <v>0</v>
      </c>
      <c r="K12" s="687"/>
      <c r="L12" s="688"/>
      <c r="M12" s="690">
        <f t="shared" si="5"/>
        <v>0</v>
      </c>
      <c r="N12" s="691">
        <f t="shared" si="0"/>
        <v>0</v>
      </c>
      <c r="O12" s="692">
        <f t="shared" si="1"/>
        <v>3</v>
      </c>
      <c r="P12" s="690">
        <f t="shared" si="6"/>
        <v>3</v>
      </c>
    </row>
    <row r="13" spans="1:16" x14ac:dyDescent="0.55000000000000004">
      <c r="A13" s="694" t="s">
        <v>513</v>
      </c>
      <c r="B13" s="695"/>
      <c r="C13" s="696">
        <v>2</v>
      </c>
      <c r="D13" s="697">
        <f t="shared" si="2"/>
        <v>2</v>
      </c>
      <c r="E13" s="695"/>
      <c r="F13" s="696"/>
      <c r="G13" s="698">
        <f t="shared" si="3"/>
        <v>0</v>
      </c>
      <c r="H13" s="695"/>
      <c r="I13" s="696"/>
      <c r="J13" s="698">
        <f t="shared" si="4"/>
        <v>0</v>
      </c>
      <c r="K13" s="695"/>
      <c r="L13" s="696"/>
      <c r="M13" s="698">
        <f t="shared" si="5"/>
        <v>0</v>
      </c>
      <c r="N13" s="699">
        <f t="shared" si="0"/>
        <v>0</v>
      </c>
      <c r="O13" s="700">
        <f t="shared" si="1"/>
        <v>2</v>
      </c>
      <c r="P13" s="698">
        <f t="shared" si="6"/>
        <v>2</v>
      </c>
    </row>
    <row r="14" spans="1:16" x14ac:dyDescent="0.55000000000000004">
      <c r="A14" s="671" t="s">
        <v>44</v>
      </c>
      <c r="B14" s="701">
        <f>SUM(B3:B13)</f>
        <v>13</v>
      </c>
      <c r="C14" s="702">
        <f>SUM(C3:C13)</f>
        <v>46</v>
      </c>
      <c r="D14" s="703">
        <f>SUM(D3:D13)</f>
        <v>59</v>
      </c>
      <c r="E14" s="701">
        <f t="shared" ref="E14:M14" si="7">SUM(E4:E13)</f>
        <v>2</v>
      </c>
      <c r="F14" s="702">
        <f t="shared" si="7"/>
        <v>7</v>
      </c>
      <c r="G14" s="704">
        <f t="shared" si="7"/>
        <v>9</v>
      </c>
      <c r="H14" s="701">
        <f t="shared" si="7"/>
        <v>2</v>
      </c>
      <c r="I14" s="702">
        <f t="shared" si="7"/>
        <v>0</v>
      </c>
      <c r="J14" s="704">
        <f t="shared" si="7"/>
        <v>2</v>
      </c>
      <c r="K14" s="701">
        <f t="shared" si="7"/>
        <v>5</v>
      </c>
      <c r="L14" s="702">
        <f t="shared" si="7"/>
        <v>5</v>
      </c>
      <c r="M14" s="704">
        <f t="shared" si="7"/>
        <v>10</v>
      </c>
      <c r="N14" s="705">
        <f>SUM(N3:N13)</f>
        <v>22</v>
      </c>
      <c r="O14" s="702">
        <f>SUM(O3:O13)</f>
        <v>58</v>
      </c>
      <c r="P14" s="704">
        <f>SUM(N14:O14)</f>
        <v>80</v>
      </c>
    </row>
  </sheetData>
  <mergeCells count="5">
    <mergeCell ref="A1:A2"/>
    <mergeCell ref="K1:M1"/>
    <mergeCell ref="N1:P1"/>
    <mergeCell ref="H1:J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Layout" zoomScaleNormal="70" workbookViewId="0">
      <selection activeCell="E1" sqref="E1"/>
    </sheetView>
  </sheetViews>
  <sheetFormatPr defaultColWidth="8" defaultRowHeight="24" x14ac:dyDescent="0.55000000000000004"/>
  <cols>
    <col min="1" max="1" width="8.125" style="531" customWidth="1"/>
    <col min="2" max="2" width="24.5" style="531" customWidth="1"/>
    <col min="3" max="3" width="30.75" style="531" customWidth="1"/>
    <col min="4" max="4" width="20.375" style="531" customWidth="1"/>
    <col min="5" max="5" width="44.375" style="531" customWidth="1"/>
    <col min="6" max="16384" width="8" style="531"/>
  </cols>
  <sheetData>
    <row r="1" spans="1:5" x14ac:dyDescent="0.55000000000000004">
      <c r="E1" s="532">
        <v>7</v>
      </c>
    </row>
    <row r="2" spans="1:5" ht="27" x14ac:dyDescent="0.6">
      <c r="A2" s="533" t="s">
        <v>560</v>
      </c>
      <c r="B2" s="534"/>
      <c r="C2" s="534"/>
      <c r="D2" s="534"/>
    </row>
    <row r="3" spans="1:5" x14ac:dyDescent="0.55000000000000004">
      <c r="A3" s="535" t="s">
        <v>41</v>
      </c>
      <c r="B3" s="536" t="s">
        <v>516</v>
      </c>
      <c r="C3" s="536" t="s">
        <v>755</v>
      </c>
      <c r="D3" s="536" t="s">
        <v>42</v>
      </c>
      <c r="E3" s="536" t="s">
        <v>517</v>
      </c>
    </row>
    <row r="4" spans="1:5" x14ac:dyDescent="0.55000000000000004">
      <c r="A4" s="537">
        <v>1</v>
      </c>
      <c r="B4" s="538" t="s">
        <v>518</v>
      </c>
      <c r="C4" s="538" t="s">
        <v>324</v>
      </c>
      <c r="D4" s="538" t="s">
        <v>52</v>
      </c>
      <c r="E4" s="876" t="s">
        <v>521</v>
      </c>
    </row>
    <row r="5" spans="1:5" x14ac:dyDescent="0.55000000000000004">
      <c r="A5" s="539">
        <v>2</v>
      </c>
      <c r="B5" s="540" t="s">
        <v>519</v>
      </c>
      <c r="C5" s="540" t="s">
        <v>411</v>
      </c>
      <c r="D5" s="540" t="s">
        <v>52</v>
      </c>
      <c r="E5" s="877"/>
    </row>
    <row r="6" spans="1:5" x14ac:dyDescent="0.55000000000000004">
      <c r="A6" s="539">
        <v>3</v>
      </c>
      <c r="B6" s="540" t="s">
        <v>520</v>
      </c>
      <c r="C6" s="540" t="s">
        <v>803</v>
      </c>
      <c r="D6" s="540" t="s">
        <v>52</v>
      </c>
      <c r="E6" s="877"/>
    </row>
    <row r="7" spans="1:5" x14ac:dyDescent="0.55000000000000004">
      <c r="A7" s="539">
        <v>4</v>
      </c>
      <c r="B7" s="540" t="s">
        <v>522</v>
      </c>
      <c r="C7" s="543" t="s">
        <v>804</v>
      </c>
      <c r="D7" s="540" t="s">
        <v>52</v>
      </c>
      <c r="E7" s="877"/>
    </row>
    <row r="8" spans="1:5" x14ac:dyDescent="0.55000000000000004">
      <c r="A8" s="539">
        <v>5</v>
      </c>
      <c r="B8" s="540" t="s">
        <v>52</v>
      </c>
      <c r="C8" s="543" t="s">
        <v>805</v>
      </c>
      <c r="D8" s="540" t="s">
        <v>52</v>
      </c>
      <c r="E8" s="877"/>
    </row>
    <row r="9" spans="1:5" x14ac:dyDescent="0.55000000000000004">
      <c r="A9" s="541">
        <v>6</v>
      </c>
      <c r="B9" s="542" t="s">
        <v>523</v>
      </c>
      <c r="C9" s="542" t="s">
        <v>806</v>
      </c>
      <c r="D9" s="542" t="s">
        <v>52</v>
      </c>
      <c r="E9" s="878"/>
    </row>
    <row r="10" spans="1:5" x14ac:dyDescent="0.55000000000000004">
      <c r="A10" s="537">
        <v>7</v>
      </c>
      <c r="B10" s="538" t="s">
        <v>524</v>
      </c>
      <c r="C10" s="538" t="s">
        <v>759</v>
      </c>
      <c r="D10" s="538" t="s">
        <v>54</v>
      </c>
      <c r="E10" s="876" t="s">
        <v>637</v>
      </c>
    </row>
    <row r="11" spans="1:5" x14ac:dyDescent="0.55000000000000004">
      <c r="A11" s="539">
        <v>8</v>
      </c>
      <c r="B11" s="543" t="s">
        <v>760</v>
      </c>
      <c r="C11" s="543" t="s">
        <v>809</v>
      </c>
      <c r="D11" s="540" t="s">
        <v>54</v>
      </c>
      <c r="E11" s="877"/>
    </row>
    <row r="12" spans="1:5" x14ac:dyDescent="0.55000000000000004">
      <c r="A12" s="539">
        <v>9</v>
      </c>
      <c r="B12" s="540" t="s">
        <v>525</v>
      </c>
      <c r="C12" s="540" t="s">
        <v>810</v>
      </c>
      <c r="D12" s="540" t="s">
        <v>54</v>
      </c>
      <c r="E12" s="877"/>
    </row>
    <row r="13" spans="1:5" x14ac:dyDescent="0.55000000000000004">
      <c r="A13" s="539">
        <v>10</v>
      </c>
      <c r="B13" s="540" t="s">
        <v>526</v>
      </c>
      <c r="C13" s="540" t="s">
        <v>811</v>
      </c>
      <c r="D13" s="540" t="s">
        <v>54</v>
      </c>
      <c r="E13" s="877"/>
    </row>
    <row r="14" spans="1:5" x14ac:dyDescent="0.55000000000000004">
      <c r="A14" s="539">
        <v>11</v>
      </c>
      <c r="B14" s="540" t="s">
        <v>527</v>
      </c>
      <c r="C14" s="540" t="s">
        <v>812</v>
      </c>
      <c r="D14" s="540" t="s">
        <v>54</v>
      </c>
      <c r="E14" s="877"/>
    </row>
    <row r="15" spans="1:5" x14ac:dyDescent="0.55000000000000004">
      <c r="A15" s="541">
        <v>12</v>
      </c>
      <c r="B15" s="542" t="s">
        <v>761</v>
      </c>
      <c r="C15" s="542" t="s">
        <v>813</v>
      </c>
      <c r="D15" s="542" t="s">
        <v>54</v>
      </c>
      <c r="E15" s="878"/>
    </row>
    <row r="16" spans="1:5" x14ac:dyDescent="0.55000000000000004">
      <c r="A16" s="537">
        <v>13</v>
      </c>
      <c r="B16" s="538" t="s">
        <v>528</v>
      </c>
      <c r="C16" s="538" t="s">
        <v>386</v>
      </c>
      <c r="D16" s="538" t="s">
        <v>55</v>
      </c>
      <c r="E16" s="876" t="s">
        <v>638</v>
      </c>
    </row>
    <row r="17" spans="1:5" x14ac:dyDescent="0.55000000000000004">
      <c r="A17" s="539">
        <v>14</v>
      </c>
      <c r="B17" s="543" t="s">
        <v>756</v>
      </c>
      <c r="C17" s="543" t="s">
        <v>390</v>
      </c>
      <c r="D17" s="543" t="s">
        <v>55</v>
      </c>
      <c r="E17" s="877"/>
    </row>
    <row r="18" spans="1:5" x14ac:dyDescent="0.55000000000000004">
      <c r="A18" s="539">
        <v>15</v>
      </c>
      <c r="B18" s="540" t="s">
        <v>529</v>
      </c>
      <c r="C18" s="540" t="s">
        <v>345</v>
      </c>
      <c r="D18" s="540" t="s">
        <v>53</v>
      </c>
      <c r="E18" s="877"/>
    </row>
    <row r="19" spans="1:5" x14ac:dyDescent="0.55000000000000004">
      <c r="A19" s="539">
        <v>16</v>
      </c>
      <c r="B19" s="540" t="s">
        <v>530</v>
      </c>
      <c r="C19" s="540" t="s">
        <v>807</v>
      </c>
      <c r="D19" s="543" t="s">
        <v>53</v>
      </c>
      <c r="E19" s="877"/>
    </row>
    <row r="20" spans="1:5" x14ac:dyDescent="0.55000000000000004">
      <c r="A20" s="539">
        <v>17</v>
      </c>
      <c r="B20" s="543" t="s">
        <v>757</v>
      </c>
      <c r="C20" s="543" t="s">
        <v>740</v>
      </c>
      <c r="D20" s="543" t="s">
        <v>56</v>
      </c>
      <c r="E20" s="877"/>
    </row>
    <row r="21" spans="1:5" x14ac:dyDescent="0.55000000000000004">
      <c r="A21" s="541">
        <v>18</v>
      </c>
      <c r="B21" s="544" t="s">
        <v>758</v>
      </c>
      <c r="C21" s="544" t="s">
        <v>808</v>
      </c>
      <c r="D21" s="544" t="s">
        <v>56</v>
      </c>
      <c r="E21" s="878"/>
    </row>
  </sheetData>
  <mergeCells count="3">
    <mergeCell ref="E16:E21"/>
    <mergeCell ref="E10:E15"/>
    <mergeCell ref="E4:E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Layout" zoomScale="70" zoomScaleNormal="100" zoomScalePageLayoutView="70" workbookViewId="0">
      <selection activeCell="I7" sqref="I7"/>
    </sheetView>
  </sheetViews>
  <sheetFormatPr defaultRowHeight="21.75" x14ac:dyDescent="0.5"/>
  <cols>
    <col min="1" max="1" width="22.875" style="564" customWidth="1"/>
    <col min="2" max="7" width="12" style="564" customWidth="1"/>
    <col min="8" max="11" width="8.125" style="564" customWidth="1"/>
    <col min="12" max="250" width="9" style="564"/>
    <col min="251" max="251" width="17.75" style="564" customWidth="1"/>
    <col min="252" max="252" width="10.625" style="564" customWidth="1"/>
    <col min="253" max="265" width="7.75" style="564" customWidth="1"/>
    <col min="266" max="506" width="9" style="564"/>
    <col min="507" max="507" width="17.75" style="564" customWidth="1"/>
    <col min="508" max="508" width="10.625" style="564" customWidth="1"/>
    <col min="509" max="521" width="7.75" style="564" customWidth="1"/>
    <col min="522" max="762" width="9" style="564"/>
    <col min="763" max="763" width="17.75" style="564" customWidth="1"/>
    <col min="764" max="764" width="10.625" style="564" customWidth="1"/>
    <col min="765" max="777" width="7.75" style="564" customWidth="1"/>
    <col min="778" max="1018" width="9" style="564"/>
    <col min="1019" max="1019" width="17.75" style="564" customWidth="1"/>
    <col min="1020" max="1020" width="10.625" style="564" customWidth="1"/>
    <col min="1021" max="1033" width="7.75" style="564" customWidth="1"/>
    <col min="1034" max="1274" width="9" style="564"/>
    <col min="1275" max="1275" width="17.75" style="564" customWidth="1"/>
    <col min="1276" max="1276" width="10.625" style="564" customWidth="1"/>
    <col min="1277" max="1289" width="7.75" style="564" customWidth="1"/>
    <col min="1290" max="1530" width="9" style="564"/>
    <col min="1531" max="1531" width="17.75" style="564" customWidth="1"/>
    <col min="1532" max="1532" width="10.625" style="564" customWidth="1"/>
    <col min="1533" max="1545" width="7.75" style="564" customWidth="1"/>
    <col min="1546" max="1786" width="9" style="564"/>
    <col min="1787" max="1787" width="17.75" style="564" customWidth="1"/>
    <col min="1788" max="1788" width="10.625" style="564" customWidth="1"/>
    <col min="1789" max="1801" width="7.75" style="564" customWidth="1"/>
    <col min="1802" max="2042" width="9" style="564"/>
    <col min="2043" max="2043" width="17.75" style="564" customWidth="1"/>
    <col min="2044" max="2044" width="10.625" style="564" customWidth="1"/>
    <col min="2045" max="2057" width="7.75" style="564" customWidth="1"/>
    <col min="2058" max="2298" width="9" style="564"/>
    <col min="2299" max="2299" width="17.75" style="564" customWidth="1"/>
    <col min="2300" max="2300" width="10.625" style="564" customWidth="1"/>
    <col min="2301" max="2313" width="7.75" style="564" customWidth="1"/>
    <col min="2314" max="2554" width="9" style="564"/>
    <col min="2555" max="2555" width="17.75" style="564" customWidth="1"/>
    <col min="2556" max="2556" width="10.625" style="564" customWidth="1"/>
    <col min="2557" max="2569" width="7.75" style="564" customWidth="1"/>
    <col min="2570" max="2810" width="9" style="564"/>
    <col min="2811" max="2811" width="17.75" style="564" customWidth="1"/>
    <col min="2812" max="2812" width="10.625" style="564" customWidth="1"/>
    <col min="2813" max="2825" width="7.75" style="564" customWidth="1"/>
    <col min="2826" max="3066" width="9" style="564"/>
    <col min="3067" max="3067" width="17.75" style="564" customWidth="1"/>
    <col min="3068" max="3068" width="10.625" style="564" customWidth="1"/>
    <col min="3069" max="3081" width="7.75" style="564" customWidth="1"/>
    <col min="3082" max="3322" width="9" style="564"/>
    <col min="3323" max="3323" width="17.75" style="564" customWidth="1"/>
    <col min="3324" max="3324" width="10.625" style="564" customWidth="1"/>
    <col min="3325" max="3337" width="7.75" style="564" customWidth="1"/>
    <col min="3338" max="3578" width="9" style="564"/>
    <col min="3579" max="3579" width="17.75" style="564" customWidth="1"/>
    <col min="3580" max="3580" width="10.625" style="564" customWidth="1"/>
    <col min="3581" max="3593" width="7.75" style="564" customWidth="1"/>
    <col min="3594" max="3834" width="9" style="564"/>
    <col min="3835" max="3835" width="17.75" style="564" customWidth="1"/>
    <col min="3836" max="3836" width="10.625" style="564" customWidth="1"/>
    <col min="3837" max="3849" width="7.75" style="564" customWidth="1"/>
    <col min="3850" max="4090" width="9" style="564"/>
    <col min="4091" max="4091" width="17.75" style="564" customWidth="1"/>
    <col min="4092" max="4092" width="10.625" style="564" customWidth="1"/>
    <col min="4093" max="4105" width="7.75" style="564" customWidth="1"/>
    <col min="4106" max="4346" width="9" style="564"/>
    <col min="4347" max="4347" width="17.75" style="564" customWidth="1"/>
    <col min="4348" max="4348" width="10.625" style="564" customWidth="1"/>
    <col min="4349" max="4361" width="7.75" style="564" customWidth="1"/>
    <col min="4362" max="4602" width="9" style="564"/>
    <col min="4603" max="4603" width="17.75" style="564" customWidth="1"/>
    <col min="4604" max="4604" width="10.625" style="564" customWidth="1"/>
    <col min="4605" max="4617" width="7.75" style="564" customWidth="1"/>
    <col min="4618" max="4858" width="9" style="564"/>
    <col min="4859" max="4859" width="17.75" style="564" customWidth="1"/>
    <col min="4860" max="4860" width="10.625" style="564" customWidth="1"/>
    <col min="4861" max="4873" width="7.75" style="564" customWidth="1"/>
    <col min="4874" max="5114" width="9" style="564"/>
    <col min="5115" max="5115" width="17.75" style="564" customWidth="1"/>
    <col min="5116" max="5116" width="10.625" style="564" customWidth="1"/>
    <col min="5117" max="5129" width="7.75" style="564" customWidth="1"/>
    <col min="5130" max="5370" width="9" style="564"/>
    <col min="5371" max="5371" width="17.75" style="564" customWidth="1"/>
    <col min="5372" max="5372" width="10.625" style="564" customWidth="1"/>
    <col min="5373" max="5385" width="7.75" style="564" customWidth="1"/>
    <col min="5386" max="5626" width="9" style="564"/>
    <col min="5627" max="5627" width="17.75" style="564" customWidth="1"/>
    <col min="5628" max="5628" width="10.625" style="564" customWidth="1"/>
    <col min="5629" max="5641" width="7.75" style="564" customWidth="1"/>
    <col min="5642" max="5882" width="9" style="564"/>
    <col min="5883" max="5883" width="17.75" style="564" customWidth="1"/>
    <col min="5884" max="5884" width="10.625" style="564" customWidth="1"/>
    <col min="5885" max="5897" width="7.75" style="564" customWidth="1"/>
    <col min="5898" max="6138" width="9" style="564"/>
    <col min="6139" max="6139" width="17.75" style="564" customWidth="1"/>
    <col min="6140" max="6140" width="10.625" style="564" customWidth="1"/>
    <col min="6141" max="6153" width="7.75" style="564" customWidth="1"/>
    <col min="6154" max="6394" width="9" style="564"/>
    <col min="6395" max="6395" width="17.75" style="564" customWidth="1"/>
    <col min="6396" max="6396" width="10.625" style="564" customWidth="1"/>
    <col min="6397" max="6409" width="7.75" style="564" customWidth="1"/>
    <col min="6410" max="6650" width="9" style="564"/>
    <col min="6651" max="6651" width="17.75" style="564" customWidth="1"/>
    <col min="6652" max="6652" width="10.625" style="564" customWidth="1"/>
    <col min="6653" max="6665" width="7.75" style="564" customWidth="1"/>
    <col min="6666" max="6906" width="9" style="564"/>
    <col min="6907" max="6907" width="17.75" style="564" customWidth="1"/>
    <col min="6908" max="6908" width="10.625" style="564" customWidth="1"/>
    <col min="6909" max="6921" width="7.75" style="564" customWidth="1"/>
    <col min="6922" max="7162" width="9" style="564"/>
    <col min="7163" max="7163" width="17.75" style="564" customWidth="1"/>
    <col min="7164" max="7164" width="10.625" style="564" customWidth="1"/>
    <col min="7165" max="7177" width="7.75" style="564" customWidth="1"/>
    <col min="7178" max="7418" width="9" style="564"/>
    <col min="7419" max="7419" width="17.75" style="564" customWidth="1"/>
    <col min="7420" max="7420" width="10.625" style="564" customWidth="1"/>
    <col min="7421" max="7433" width="7.75" style="564" customWidth="1"/>
    <col min="7434" max="7674" width="9" style="564"/>
    <col min="7675" max="7675" width="17.75" style="564" customWidth="1"/>
    <col min="7676" max="7676" width="10.625" style="564" customWidth="1"/>
    <col min="7677" max="7689" width="7.75" style="564" customWidth="1"/>
    <col min="7690" max="7930" width="9" style="564"/>
    <col min="7931" max="7931" width="17.75" style="564" customWidth="1"/>
    <col min="7932" max="7932" width="10.625" style="564" customWidth="1"/>
    <col min="7933" max="7945" width="7.75" style="564" customWidth="1"/>
    <col min="7946" max="8186" width="9" style="564"/>
    <col min="8187" max="8187" width="17.75" style="564" customWidth="1"/>
    <col min="8188" max="8188" width="10.625" style="564" customWidth="1"/>
    <col min="8189" max="8201" width="7.75" style="564" customWidth="1"/>
    <col min="8202" max="8442" width="9" style="564"/>
    <col min="8443" max="8443" width="17.75" style="564" customWidth="1"/>
    <col min="8444" max="8444" width="10.625" style="564" customWidth="1"/>
    <col min="8445" max="8457" width="7.75" style="564" customWidth="1"/>
    <col min="8458" max="8698" width="9" style="564"/>
    <col min="8699" max="8699" width="17.75" style="564" customWidth="1"/>
    <col min="8700" max="8700" width="10.625" style="564" customWidth="1"/>
    <col min="8701" max="8713" width="7.75" style="564" customWidth="1"/>
    <col min="8714" max="8954" width="9" style="564"/>
    <col min="8955" max="8955" width="17.75" style="564" customWidth="1"/>
    <col min="8956" max="8956" width="10.625" style="564" customWidth="1"/>
    <col min="8957" max="8969" width="7.75" style="564" customWidth="1"/>
    <col min="8970" max="9210" width="9" style="564"/>
    <col min="9211" max="9211" width="17.75" style="564" customWidth="1"/>
    <col min="9212" max="9212" width="10.625" style="564" customWidth="1"/>
    <col min="9213" max="9225" width="7.75" style="564" customWidth="1"/>
    <col min="9226" max="9466" width="9" style="564"/>
    <col min="9467" max="9467" width="17.75" style="564" customWidth="1"/>
    <col min="9468" max="9468" width="10.625" style="564" customWidth="1"/>
    <col min="9469" max="9481" width="7.75" style="564" customWidth="1"/>
    <col min="9482" max="9722" width="9" style="564"/>
    <col min="9723" max="9723" width="17.75" style="564" customWidth="1"/>
    <col min="9724" max="9724" width="10.625" style="564" customWidth="1"/>
    <col min="9725" max="9737" width="7.75" style="564" customWidth="1"/>
    <col min="9738" max="9978" width="9" style="564"/>
    <col min="9979" max="9979" width="17.75" style="564" customWidth="1"/>
    <col min="9980" max="9980" width="10.625" style="564" customWidth="1"/>
    <col min="9981" max="9993" width="7.75" style="564" customWidth="1"/>
    <col min="9994" max="10234" width="9" style="564"/>
    <col min="10235" max="10235" width="17.75" style="564" customWidth="1"/>
    <col min="10236" max="10236" width="10.625" style="564" customWidth="1"/>
    <col min="10237" max="10249" width="7.75" style="564" customWidth="1"/>
    <col min="10250" max="10490" width="9" style="564"/>
    <col min="10491" max="10491" width="17.75" style="564" customWidth="1"/>
    <col min="10492" max="10492" width="10.625" style="564" customWidth="1"/>
    <col min="10493" max="10505" width="7.75" style="564" customWidth="1"/>
    <col min="10506" max="10746" width="9" style="564"/>
    <col min="10747" max="10747" width="17.75" style="564" customWidth="1"/>
    <col min="10748" max="10748" width="10.625" style="564" customWidth="1"/>
    <col min="10749" max="10761" width="7.75" style="564" customWidth="1"/>
    <col min="10762" max="11002" width="9" style="564"/>
    <col min="11003" max="11003" width="17.75" style="564" customWidth="1"/>
    <col min="11004" max="11004" width="10.625" style="564" customWidth="1"/>
    <col min="11005" max="11017" width="7.75" style="564" customWidth="1"/>
    <col min="11018" max="11258" width="9" style="564"/>
    <col min="11259" max="11259" width="17.75" style="564" customWidth="1"/>
    <col min="11260" max="11260" width="10.625" style="564" customWidth="1"/>
    <col min="11261" max="11273" width="7.75" style="564" customWidth="1"/>
    <col min="11274" max="11514" width="9" style="564"/>
    <col min="11515" max="11515" width="17.75" style="564" customWidth="1"/>
    <col min="11516" max="11516" width="10.625" style="564" customWidth="1"/>
    <col min="11517" max="11529" width="7.75" style="564" customWidth="1"/>
    <col min="11530" max="11770" width="9" style="564"/>
    <col min="11771" max="11771" width="17.75" style="564" customWidth="1"/>
    <col min="11772" max="11772" width="10.625" style="564" customWidth="1"/>
    <col min="11773" max="11785" width="7.75" style="564" customWidth="1"/>
    <col min="11786" max="12026" width="9" style="564"/>
    <col min="12027" max="12027" width="17.75" style="564" customWidth="1"/>
    <col min="12028" max="12028" width="10.625" style="564" customWidth="1"/>
    <col min="12029" max="12041" width="7.75" style="564" customWidth="1"/>
    <col min="12042" max="12282" width="9" style="564"/>
    <col min="12283" max="12283" width="17.75" style="564" customWidth="1"/>
    <col min="12284" max="12284" width="10.625" style="564" customWidth="1"/>
    <col min="12285" max="12297" width="7.75" style="564" customWidth="1"/>
    <col min="12298" max="12538" width="9" style="564"/>
    <col min="12539" max="12539" width="17.75" style="564" customWidth="1"/>
    <col min="12540" max="12540" width="10.625" style="564" customWidth="1"/>
    <col min="12541" max="12553" width="7.75" style="564" customWidth="1"/>
    <col min="12554" max="12794" width="9" style="564"/>
    <col min="12795" max="12795" width="17.75" style="564" customWidth="1"/>
    <col min="12796" max="12796" width="10.625" style="564" customWidth="1"/>
    <col min="12797" max="12809" width="7.75" style="564" customWidth="1"/>
    <col min="12810" max="13050" width="9" style="564"/>
    <col min="13051" max="13051" width="17.75" style="564" customWidth="1"/>
    <col min="13052" max="13052" width="10.625" style="564" customWidth="1"/>
    <col min="13053" max="13065" width="7.75" style="564" customWidth="1"/>
    <col min="13066" max="13306" width="9" style="564"/>
    <col min="13307" max="13307" width="17.75" style="564" customWidth="1"/>
    <col min="13308" max="13308" width="10.625" style="564" customWidth="1"/>
    <col min="13309" max="13321" width="7.75" style="564" customWidth="1"/>
    <col min="13322" max="13562" width="9" style="564"/>
    <col min="13563" max="13563" width="17.75" style="564" customWidth="1"/>
    <col min="13564" max="13564" width="10.625" style="564" customWidth="1"/>
    <col min="13565" max="13577" width="7.75" style="564" customWidth="1"/>
    <col min="13578" max="13818" width="9" style="564"/>
    <col min="13819" max="13819" width="17.75" style="564" customWidth="1"/>
    <col min="13820" max="13820" width="10.625" style="564" customWidth="1"/>
    <col min="13821" max="13833" width="7.75" style="564" customWidth="1"/>
    <col min="13834" max="14074" width="9" style="564"/>
    <col min="14075" max="14075" width="17.75" style="564" customWidth="1"/>
    <col min="14076" max="14076" width="10.625" style="564" customWidth="1"/>
    <col min="14077" max="14089" width="7.75" style="564" customWidth="1"/>
    <col min="14090" max="14330" width="9" style="564"/>
    <col min="14331" max="14331" width="17.75" style="564" customWidth="1"/>
    <col min="14332" max="14332" width="10.625" style="564" customWidth="1"/>
    <col min="14333" max="14345" width="7.75" style="564" customWidth="1"/>
    <col min="14346" max="14586" width="9" style="564"/>
    <col min="14587" max="14587" width="17.75" style="564" customWidth="1"/>
    <col min="14588" max="14588" width="10.625" style="564" customWidth="1"/>
    <col min="14589" max="14601" width="7.75" style="564" customWidth="1"/>
    <col min="14602" max="14842" width="9" style="564"/>
    <col min="14843" max="14843" width="17.75" style="564" customWidth="1"/>
    <col min="14844" max="14844" width="10.625" style="564" customWidth="1"/>
    <col min="14845" max="14857" width="7.75" style="564" customWidth="1"/>
    <col min="14858" max="15098" width="9" style="564"/>
    <col min="15099" max="15099" width="17.75" style="564" customWidth="1"/>
    <col min="15100" max="15100" width="10.625" style="564" customWidth="1"/>
    <col min="15101" max="15113" width="7.75" style="564" customWidth="1"/>
    <col min="15114" max="15354" width="9" style="564"/>
    <col min="15355" max="15355" width="17.75" style="564" customWidth="1"/>
    <col min="15356" max="15356" width="10.625" style="564" customWidth="1"/>
    <col min="15357" max="15369" width="7.75" style="564" customWidth="1"/>
    <col min="15370" max="15610" width="9" style="564"/>
    <col min="15611" max="15611" width="17.75" style="564" customWidth="1"/>
    <col min="15612" max="15612" width="10.625" style="564" customWidth="1"/>
    <col min="15613" max="15625" width="7.75" style="564" customWidth="1"/>
    <col min="15626" max="15866" width="9" style="564"/>
    <col min="15867" max="15867" width="17.75" style="564" customWidth="1"/>
    <col min="15868" max="15868" width="10.625" style="564" customWidth="1"/>
    <col min="15869" max="15881" width="7.75" style="564" customWidth="1"/>
    <col min="15882" max="16122" width="9" style="564"/>
    <col min="16123" max="16123" width="17.75" style="564" customWidth="1"/>
    <col min="16124" max="16124" width="10.625" style="564" customWidth="1"/>
    <col min="16125" max="16137" width="7.75" style="564" customWidth="1"/>
    <col min="16138" max="16382" width="9" style="564"/>
    <col min="16383" max="16384" width="9" style="564" customWidth="1"/>
  </cols>
  <sheetData>
    <row r="1" spans="1:13" ht="24" x14ac:dyDescent="0.55000000000000004">
      <c r="J1" s="565"/>
      <c r="K1" s="566">
        <v>8</v>
      </c>
    </row>
    <row r="2" spans="1:13" ht="27" x14ac:dyDescent="0.6">
      <c r="A2" s="567" t="s">
        <v>901</v>
      </c>
      <c r="B2" s="568"/>
      <c r="C2" s="569"/>
      <c r="D2" s="569"/>
      <c r="E2" s="569"/>
      <c r="F2" s="569"/>
      <c r="G2" s="569"/>
      <c r="H2" s="569"/>
      <c r="I2" s="569"/>
      <c r="J2" s="569"/>
      <c r="K2" s="569"/>
    </row>
    <row r="3" spans="1:13" s="571" customFormat="1" ht="24" x14ac:dyDescent="0.55000000000000004">
      <c r="A3" s="881" t="s">
        <v>42</v>
      </c>
      <c r="B3" s="881" t="s">
        <v>165</v>
      </c>
      <c r="C3" s="570" t="s">
        <v>646</v>
      </c>
      <c r="D3" s="570"/>
      <c r="E3" s="570"/>
      <c r="F3" s="881" t="s">
        <v>62</v>
      </c>
      <c r="G3" s="881" t="s">
        <v>166</v>
      </c>
      <c r="H3" s="879" t="s">
        <v>167</v>
      </c>
      <c r="I3" s="879"/>
      <c r="J3" s="879" t="s">
        <v>168</v>
      </c>
      <c r="K3" s="879"/>
    </row>
    <row r="4" spans="1:13" s="571" customFormat="1" ht="24" x14ac:dyDescent="0.55000000000000004">
      <c r="A4" s="882"/>
      <c r="B4" s="882"/>
      <c r="C4" s="572" t="s">
        <v>70</v>
      </c>
      <c r="D4" s="572" t="s">
        <v>71</v>
      </c>
      <c r="E4" s="572" t="s">
        <v>44</v>
      </c>
      <c r="F4" s="882"/>
      <c r="G4" s="882"/>
      <c r="H4" s="880"/>
      <c r="I4" s="880"/>
      <c r="J4" s="880"/>
      <c r="K4" s="880"/>
    </row>
    <row r="5" spans="1:13" s="571" customFormat="1" ht="24" x14ac:dyDescent="0.55000000000000004">
      <c r="A5" s="573" t="s">
        <v>52</v>
      </c>
      <c r="B5" s="574">
        <v>44</v>
      </c>
      <c r="C5" s="575">
        <v>87</v>
      </c>
      <c r="D5" s="575">
        <v>320</v>
      </c>
      <c r="E5" s="574">
        <f>SUM(C5:D5)</f>
        <v>407</v>
      </c>
      <c r="F5" s="576">
        <v>5498</v>
      </c>
      <c r="G5" s="576">
        <v>445</v>
      </c>
      <c r="H5" s="577">
        <f t="shared" ref="H5:H10" si="0">SUM(F5/G5)</f>
        <v>12.35505617977528</v>
      </c>
      <c r="I5" s="578" t="s">
        <v>169</v>
      </c>
      <c r="J5" s="577">
        <f>SUM(F5/E5)</f>
        <v>13.508599508599509</v>
      </c>
      <c r="K5" s="579" t="s">
        <v>169</v>
      </c>
      <c r="M5" s="580"/>
    </row>
    <row r="6" spans="1:13" s="571" customFormat="1" ht="24" x14ac:dyDescent="0.55000000000000004">
      <c r="A6" s="581" t="s">
        <v>53</v>
      </c>
      <c r="B6" s="582">
        <v>20</v>
      </c>
      <c r="C6" s="583">
        <v>42</v>
      </c>
      <c r="D6" s="583">
        <v>114</v>
      </c>
      <c r="E6" s="582">
        <f t="shared" ref="E6:E9" si="1">SUM(C6:D6)</f>
        <v>156</v>
      </c>
      <c r="F6" s="584">
        <v>1569</v>
      </c>
      <c r="G6" s="584">
        <v>170</v>
      </c>
      <c r="H6" s="585">
        <f t="shared" si="0"/>
        <v>9.2294117647058815</v>
      </c>
      <c r="I6" s="586" t="s">
        <v>169</v>
      </c>
      <c r="J6" s="585">
        <f t="shared" ref="J6:J10" si="2">SUM(F6/E6)</f>
        <v>10.057692307692308</v>
      </c>
      <c r="K6" s="587" t="s">
        <v>169</v>
      </c>
      <c r="M6" s="580"/>
    </row>
    <row r="7" spans="1:13" s="571" customFormat="1" ht="24" x14ac:dyDescent="0.55000000000000004">
      <c r="A7" s="581" t="s">
        <v>54</v>
      </c>
      <c r="B7" s="582">
        <v>42</v>
      </c>
      <c r="C7" s="583">
        <v>81</v>
      </c>
      <c r="D7" s="583">
        <v>254</v>
      </c>
      <c r="E7" s="582">
        <f t="shared" si="1"/>
        <v>335</v>
      </c>
      <c r="F7" s="584">
        <v>4598</v>
      </c>
      <c r="G7" s="584">
        <v>395</v>
      </c>
      <c r="H7" s="585">
        <f t="shared" si="0"/>
        <v>11.640506329113924</v>
      </c>
      <c r="I7" s="586" t="s">
        <v>169</v>
      </c>
      <c r="J7" s="585">
        <f t="shared" si="2"/>
        <v>13.725373134328358</v>
      </c>
      <c r="K7" s="587" t="s">
        <v>169</v>
      </c>
    </row>
    <row r="8" spans="1:13" s="571" customFormat="1" ht="24" x14ac:dyDescent="0.55000000000000004">
      <c r="A8" s="581" t="s">
        <v>55</v>
      </c>
      <c r="B8" s="582">
        <v>14</v>
      </c>
      <c r="C8" s="583">
        <v>25</v>
      </c>
      <c r="D8" s="583">
        <v>95</v>
      </c>
      <c r="E8" s="582">
        <f t="shared" si="1"/>
        <v>120</v>
      </c>
      <c r="F8" s="584">
        <v>1352</v>
      </c>
      <c r="G8" s="584">
        <v>122</v>
      </c>
      <c r="H8" s="585">
        <f t="shared" si="0"/>
        <v>11.081967213114755</v>
      </c>
      <c r="I8" s="586" t="s">
        <v>169</v>
      </c>
      <c r="J8" s="585">
        <f t="shared" si="2"/>
        <v>11.266666666666667</v>
      </c>
      <c r="K8" s="587" t="s">
        <v>169</v>
      </c>
    </row>
    <row r="9" spans="1:13" s="571" customFormat="1" ht="24" x14ac:dyDescent="0.55000000000000004">
      <c r="A9" s="588" t="s">
        <v>56</v>
      </c>
      <c r="B9" s="589">
        <v>14</v>
      </c>
      <c r="C9" s="590">
        <v>38</v>
      </c>
      <c r="D9" s="590">
        <v>92</v>
      </c>
      <c r="E9" s="589">
        <f t="shared" si="1"/>
        <v>130</v>
      </c>
      <c r="F9" s="591">
        <v>1603</v>
      </c>
      <c r="G9" s="591">
        <v>138</v>
      </c>
      <c r="H9" s="592">
        <f t="shared" si="0"/>
        <v>11.615942028985508</v>
      </c>
      <c r="I9" s="593" t="s">
        <v>169</v>
      </c>
      <c r="J9" s="592">
        <f t="shared" si="2"/>
        <v>12.330769230769231</v>
      </c>
      <c r="K9" s="594" t="s">
        <v>169</v>
      </c>
    </row>
    <row r="10" spans="1:13" s="571" customFormat="1" ht="24" x14ac:dyDescent="0.55000000000000004">
      <c r="A10" s="595" t="s">
        <v>44</v>
      </c>
      <c r="B10" s="596">
        <f t="shared" ref="B10:E10" si="3">SUM(B5:B9)</f>
        <v>134</v>
      </c>
      <c r="C10" s="596">
        <f t="shared" si="3"/>
        <v>273</v>
      </c>
      <c r="D10" s="596">
        <f t="shared" si="3"/>
        <v>875</v>
      </c>
      <c r="E10" s="596">
        <f t="shared" si="3"/>
        <v>1148</v>
      </c>
      <c r="F10" s="596">
        <f>SUM(F5:F9)</f>
        <v>14620</v>
      </c>
      <c r="G10" s="596">
        <f>SUM(G5:G9)</f>
        <v>1270</v>
      </c>
      <c r="H10" s="597">
        <f t="shared" si="0"/>
        <v>11.511811023622048</v>
      </c>
      <c r="I10" s="598" t="s">
        <v>169</v>
      </c>
      <c r="J10" s="597">
        <f t="shared" si="2"/>
        <v>12.735191637630662</v>
      </c>
      <c r="K10" s="598" t="s">
        <v>169</v>
      </c>
    </row>
    <row r="11" spans="1:13" s="599" customFormat="1" x14ac:dyDescent="0.5">
      <c r="I11" s="600"/>
    </row>
    <row r="12" spans="1:13" s="601" customFormat="1" ht="24" x14ac:dyDescent="0.55000000000000004">
      <c r="B12" s="276" t="s">
        <v>784</v>
      </c>
      <c r="C12" s="275"/>
      <c r="D12" s="275"/>
    </row>
    <row r="13" spans="1:13" s="599" customFormat="1" ht="24" x14ac:dyDescent="0.55000000000000004">
      <c r="B13" s="276" t="s">
        <v>802</v>
      </c>
      <c r="C13" s="275"/>
      <c r="D13" s="275"/>
    </row>
    <row r="14" spans="1:13" s="599" customFormat="1" ht="24" x14ac:dyDescent="0.55000000000000004">
      <c r="B14" s="276" t="s">
        <v>801</v>
      </c>
      <c r="C14" s="275"/>
      <c r="D14" s="275"/>
    </row>
    <row r="15" spans="1:13" s="599" customFormat="1" x14ac:dyDescent="0.5"/>
    <row r="16" spans="1:13" s="599" customFormat="1" x14ac:dyDescent="0.5"/>
    <row r="17" spans="2:2" s="599" customFormat="1" x14ac:dyDescent="0.5"/>
    <row r="18" spans="2:2" s="599" customFormat="1" x14ac:dyDescent="0.5"/>
    <row r="19" spans="2:2" s="599" customFormat="1" x14ac:dyDescent="0.5"/>
    <row r="20" spans="2:2" s="599" customFormat="1" x14ac:dyDescent="0.5"/>
    <row r="21" spans="2:2" s="599" customFormat="1" x14ac:dyDescent="0.5">
      <c r="B21" s="602"/>
    </row>
    <row r="22" spans="2:2" s="599" customFormat="1" x14ac:dyDescent="0.5">
      <c r="B22" s="602"/>
    </row>
    <row r="23" spans="2:2" s="599" customFormat="1" x14ac:dyDescent="0.5"/>
    <row r="24" spans="2:2" s="599" customFormat="1" x14ac:dyDescent="0.5"/>
    <row r="25" spans="2:2" s="599" customFormat="1" x14ac:dyDescent="0.5"/>
    <row r="26" spans="2:2" s="599" customFormat="1" x14ac:dyDescent="0.5"/>
    <row r="27" spans="2:2" s="599" customFormat="1" x14ac:dyDescent="0.5"/>
    <row r="28" spans="2:2" s="599" customFormat="1" x14ac:dyDescent="0.5"/>
    <row r="29" spans="2:2" s="599" customFormat="1" x14ac:dyDescent="0.5"/>
    <row r="30" spans="2:2" s="599" customFormat="1" x14ac:dyDescent="0.5"/>
    <row r="31" spans="2:2" s="599" customFormat="1" x14ac:dyDescent="0.5"/>
  </sheetData>
  <mergeCells count="6">
    <mergeCell ref="J3:K4"/>
    <mergeCell ref="A3:A4"/>
    <mergeCell ref="B3:B4"/>
    <mergeCell ref="F3:F4"/>
    <mergeCell ref="G3:G4"/>
    <mergeCell ref="H3:I4"/>
  </mergeCells>
  <printOptions horizontalCentered="1"/>
  <pageMargins left="0.78740157480314965" right="0.69444444444444442" top="0.39370078740157483" bottom="0.39370078740157483" header="0.39370078740157483" footer="0.62992125984251968"/>
  <pageSetup paperSize="9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5" zoomScaleNormal="85" workbookViewId="0">
      <selection activeCell="H7" sqref="H7"/>
    </sheetView>
  </sheetViews>
  <sheetFormatPr defaultRowHeight="21.75" x14ac:dyDescent="0.5"/>
  <cols>
    <col min="1" max="1" width="5.5" style="26" customWidth="1"/>
    <col min="2" max="2" width="23" style="26" customWidth="1"/>
    <col min="3" max="9" width="15.125" style="26" customWidth="1"/>
    <col min="10" max="258" width="9" style="26"/>
    <col min="259" max="259" width="9" style="26" customWidth="1"/>
    <col min="260" max="260" width="25" style="26" customWidth="1"/>
    <col min="261" max="265" width="20.5" style="26" customWidth="1"/>
    <col min="266" max="514" width="9" style="26"/>
    <col min="515" max="515" width="9" style="26" customWidth="1"/>
    <col min="516" max="516" width="25" style="26" customWidth="1"/>
    <col min="517" max="521" width="20.5" style="26" customWidth="1"/>
    <col min="522" max="770" width="9" style="26"/>
    <col min="771" max="771" width="9" style="26" customWidth="1"/>
    <col min="772" max="772" width="25" style="26" customWidth="1"/>
    <col min="773" max="777" width="20.5" style="26" customWidth="1"/>
    <col min="778" max="1026" width="9" style="26"/>
    <col min="1027" max="1027" width="9" style="26" customWidth="1"/>
    <col min="1028" max="1028" width="25" style="26" customWidth="1"/>
    <col min="1029" max="1033" width="20.5" style="26" customWidth="1"/>
    <col min="1034" max="1282" width="9" style="26"/>
    <col min="1283" max="1283" width="9" style="26" customWidth="1"/>
    <col min="1284" max="1284" width="25" style="26" customWidth="1"/>
    <col min="1285" max="1289" width="20.5" style="26" customWidth="1"/>
    <col min="1290" max="1538" width="9" style="26"/>
    <col min="1539" max="1539" width="9" style="26" customWidth="1"/>
    <col min="1540" max="1540" width="25" style="26" customWidth="1"/>
    <col min="1541" max="1545" width="20.5" style="26" customWidth="1"/>
    <col min="1546" max="1794" width="9" style="26"/>
    <col min="1795" max="1795" width="9" style="26" customWidth="1"/>
    <col min="1796" max="1796" width="25" style="26" customWidth="1"/>
    <col min="1797" max="1801" width="20.5" style="26" customWidth="1"/>
    <col min="1802" max="2050" width="9" style="26"/>
    <col min="2051" max="2051" width="9" style="26" customWidth="1"/>
    <col min="2052" max="2052" width="25" style="26" customWidth="1"/>
    <col min="2053" max="2057" width="20.5" style="26" customWidth="1"/>
    <col min="2058" max="2306" width="9" style="26"/>
    <col min="2307" max="2307" width="9" style="26" customWidth="1"/>
    <col min="2308" max="2308" width="25" style="26" customWidth="1"/>
    <col min="2309" max="2313" width="20.5" style="26" customWidth="1"/>
    <col min="2314" max="2562" width="9" style="26"/>
    <col min="2563" max="2563" width="9" style="26" customWidth="1"/>
    <col min="2564" max="2564" width="25" style="26" customWidth="1"/>
    <col min="2565" max="2569" width="20.5" style="26" customWidth="1"/>
    <col min="2570" max="2818" width="9" style="26"/>
    <col min="2819" max="2819" width="9" style="26" customWidth="1"/>
    <col min="2820" max="2820" width="25" style="26" customWidth="1"/>
    <col min="2821" max="2825" width="20.5" style="26" customWidth="1"/>
    <col min="2826" max="3074" width="9" style="26"/>
    <col min="3075" max="3075" width="9" style="26" customWidth="1"/>
    <col min="3076" max="3076" width="25" style="26" customWidth="1"/>
    <col min="3077" max="3081" width="20.5" style="26" customWidth="1"/>
    <col min="3082" max="3330" width="9" style="26"/>
    <col min="3331" max="3331" width="9" style="26" customWidth="1"/>
    <col min="3332" max="3332" width="25" style="26" customWidth="1"/>
    <col min="3333" max="3337" width="20.5" style="26" customWidth="1"/>
    <col min="3338" max="3586" width="9" style="26"/>
    <col min="3587" max="3587" width="9" style="26" customWidth="1"/>
    <col min="3588" max="3588" width="25" style="26" customWidth="1"/>
    <col min="3589" max="3593" width="20.5" style="26" customWidth="1"/>
    <col min="3594" max="3842" width="9" style="26"/>
    <col min="3843" max="3843" width="9" style="26" customWidth="1"/>
    <col min="3844" max="3844" width="25" style="26" customWidth="1"/>
    <col min="3845" max="3849" width="20.5" style="26" customWidth="1"/>
    <col min="3850" max="4098" width="9" style="26"/>
    <col min="4099" max="4099" width="9" style="26" customWidth="1"/>
    <col min="4100" max="4100" width="25" style="26" customWidth="1"/>
    <col min="4101" max="4105" width="20.5" style="26" customWidth="1"/>
    <col min="4106" max="4354" width="9" style="26"/>
    <col min="4355" max="4355" width="9" style="26" customWidth="1"/>
    <col min="4356" max="4356" width="25" style="26" customWidth="1"/>
    <col min="4357" max="4361" width="20.5" style="26" customWidth="1"/>
    <col min="4362" max="4610" width="9" style="26"/>
    <col min="4611" max="4611" width="9" style="26" customWidth="1"/>
    <col min="4612" max="4612" width="25" style="26" customWidth="1"/>
    <col min="4613" max="4617" width="20.5" style="26" customWidth="1"/>
    <col min="4618" max="4866" width="9" style="26"/>
    <col min="4867" max="4867" width="9" style="26" customWidth="1"/>
    <col min="4868" max="4868" width="25" style="26" customWidth="1"/>
    <col min="4869" max="4873" width="20.5" style="26" customWidth="1"/>
    <col min="4874" max="5122" width="9" style="26"/>
    <col min="5123" max="5123" width="9" style="26" customWidth="1"/>
    <col min="5124" max="5124" width="25" style="26" customWidth="1"/>
    <col min="5125" max="5129" width="20.5" style="26" customWidth="1"/>
    <col min="5130" max="5378" width="9" style="26"/>
    <col min="5379" max="5379" width="9" style="26" customWidth="1"/>
    <col min="5380" max="5380" width="25" style="26" customWidth="1"/>
    <col min="5381" max="5385" width="20.5" style="26" customWidth="1"/>
    <col min="5386" max="5634" width="9" style="26"/>
    <col min="5635" max="5635" width="9" style="26" customWidth="1"/>
    <col min="5636" max="5636" width="25" style="26" customWidth="1"/>
    <col min="5637" max="5641" width="20.5" style="26" customWidth="1"/>
    <col min="5642" max="5890" width="9" style="26"/>
    <col min="5891" max="5891" width="9" style="26" customWidth="1"/>
    <col min="5892" max="5892" width="25" style="26" customWidth="1"/>
    <col min="5893" max="5897" width="20.5" style="26" customWidth="1"/>
    <col min="5898" max="6146" width="9" style="26"/>
    <col min="6147" max="6147" width="9" style="26" customWidth="1"/>
    <col min="6148" max="6148" width="25" style="26" customWidth="1"/>
    <col min="6149" max="6153" width="20.5" style="26" customWidth="1"/>
    <col min="6154" max="6402" width="9" style="26"/>
    <col min="6403" max="6403" width="9" style="26" customWidth="1"/>
    <col min="6404" max="6404" width="25" style="26" customWidth="1"/>
    <col min="6405" max="6409" width="20.5" style="26" customWidth="1"/>
    <col min="6410" max="6658" width="9" style="26"/>
    <col min="6659" max="6659" width="9" style="26" customWidth="1"/>
    <col min="6660" max="6660" width="25" style="26" customWidth="1"/>
    <col min="6661" max="6665" width="20.5" style="26" customWidth="1"/>
    <col min="6666" max="6914" width="9" style="26"/>
    <col min="6915" max="6915" width="9" style="26" customWidth="1"/>
    <col min="6916" max="6916" width="25" style="26" customWidth="1"/>
    <col min="6917" max="6921" width="20.5" style="26" customWidth="1"/>
    <col min="6922" max="7170" width="9" style="26"/>
    <col min="7171" max="7171" width="9" style="26" customWidth="1"/>
    <col min="7172" max="7172" width="25" style="26" customWidth="1"/>
    <col min="7173" max="7177" width="20.5" style="26" customWidth="1"/>
    <col min="7178" max="7426" width="9" style="26"/>
    <col min="7427" max="7427" width="9" style="26" customWidth="1"/>
    <col min="7428" max="7428" width="25" style="26" customWidth="1"/>
    <col min="7429" max="7433" width="20.5" style="26" customWidth="1"/>
    <col min="7434" max="7682" width="9" style="26"/>
    <col min="7683" max="7683" width="9" style="26" customWidth="1"/>
    <col min="7684" max="7684" width="25" style="26" customWidth="1"/>
    <col min="7685" max="7689" width="20.5" style="26" customWidth="1"/>
    <col min="7690" max="7938" width="9" style="26"/>
    <col min="7939" max="7939" width="9" style="26" customWidth="1"/>
    <col min="7940" max="7940" width="25" style="26" customWidth="1"/>
    <col min="7941" max="7945" width="20.5" style="26" customWidth="1"/>
    <col min="7946" max="8194" width="9" style="26"/>
    <col min="8195" max="8195" width="9" style="26" customWidth="1"/>
    <col min="8196" max="8196" width="25" style="26" customWidth="1"/>
    <col min="8197" max="8201" width="20.5" style="26" customWidth="1"/>
    <col min="8202" max="8450" width="9" style="26"/>
    <col min="8451" max="8451" width="9" style="26" customWidth="1"/>
    <col min="8452" max="8452" width="25" style="26" customWidth="1"/>
    <col min="8453" max="8457" width="20.5" style="26" customWidth="1"/>
    <col min="8458" max="8706" width="9" style="26"/>
    <col min="8707" max="8707" width="9" style="26" customWidth="1"/>
    <col min="8708" max="8708" width="25" style="26" customWidth="1"/>
    <col min="8709" max="8713" width="20.5" style="26" customWidth="1"/>
    <col min="8714" max="8962" width="9" style="26"/>
    <col min="8963" max="8963" width="9" style="26" customWidth="1"/>
    <col min="8964" max="8964" width="25" style="26" customWidth="1"/>
    <col min="8965" max="8969" width="20.5" style="26" customWidth="1"/>
    <col min="8970" max="9218" width="9" style="26"/>
    <col min="9219" max="9219" width="9" style="26" customWidth="1"/>
    <col min="9220" max="9220" width="25" style="26" customWidth="1"/>
    <col min="9221" max="9225" width="20.5" style="26" customWidth="1"/>
    <col min="9226" max="9474" width="9" style="26"/>
    <col min="9475" max="9475" width="9" style="26" customWidth="1"/>
    <col min="9476" max="9476" width="25" style="26" customWidth="1"/>
    <col min="9477" max="9481" width="20.5" style="26" customWidth="1"/>
    <col min="9482" max="9730" width="9" style="26"/>
    <col min="9731" max="9731" width="9" style="26" customWidth="1"/>
    <col min="9732" max="9732" width="25" style="26" customWidth="1"/>
    <col min="9733" max="9737" width="20.5" style="26" customWidth="1"/>
    <col min="9738" max="9986" width="9" style="26"/>
    <col min="9987" max="9987" width="9" style="26" customWidth="1"/>
    <col min="9988" max="9988" width="25" style="26" customWidth="1"/>
    <col min="9989" max="9993" width="20.5" style="26" customWidth="1"/>
    <col min="9994" max="10242" width="9" style="26"/>
    <col min="10243" max="10243" width="9" style="26" customWidth="1"/>
    <col min="10244" max="10244" width="25" style="26" customWidth="1"/>
    <col min="10245" max="10249" width="20.5" style="26" customWidth="1"/>
    <col min="10250" max="10498" width="9" style="26"/>
    <col min="10499" max="10499" width="9" style="26" customWidth="1"/>
    <col min="10500" max="10500" width="25" style="26" customWidth="1"/>
    <col min="10501" max="10505" width="20.5" style="26" customWidth="1"/>
    <col min="10506" max="10754" width="9" style="26"/>
    <col min="10755" max="10755" width="9" style="26" customWidth="1"/>
    <col min="10756" max="10756" width="25" style="26" customWidth="1"/>
    <col min="10757" max="10761" width="20.5" style="26" customWidth="1"/>
    <col min="10762" max="11010" width="9" style="26"/>
    <col min="11011" max="11011" width="9" style="26" customWidth="1"/>
    <col min="11012" max="11012" width="25" style="26" customWidth="1"/>
    <col min="11013" max="11017" width="20.5" style="26" customWidth="1"/>
    <col min="11018" max="11266" width="9" style="26"/>
    <col min="11267" max="11267" width="9" style="26" customWidth="1"/>
    <col min="11268" max="11268" width="25" style="26" customWidth="1"/>
    <col min="11269" max="11273" width="20.5" style="26" customWidth="1"/>
    <col min="11274" max="11522" width="9" style="26"/>
    <col min="11523" max="11523" width="9" style="26" customWidth="1"/>
    <col min="11524" max="11524" width="25" style="26" customWidth="1"/>
    <col min="11525" max="11529" width="20.5" style="26" customWidth="1"/>
    <col min="11530" max="11778" width="9" style="26"/>
    <col min="11779" max="11779" width="9" style="26" customWidth="1"/>
    <col min="11780" max="11780" width="25" style="26" customWidth="1"/>
    <col min="11781" max="11785" width="20.5" style="26" customWidth="1"/>
    <col min="11786" max="12034" width="9" style="26"/>
    <col min="12035" max="12035" width="9" style="26" customWidth="1"/>
    <col min="12036" max="12036" width="25" style="26" customWidth="1"/>
    <col min="12037" max="12041" width="20.5" style="26" customWidth="1"/>
    <col min="12042" max="12290" width="9" style="26"/>
    <col min="12291" max="12291" width="9" style="26" customWidth="1"/>
    <col min="12292" max="12292" width="25" style="26" customWidth="1"/>
    <col min="12293" max="12297" width="20.5" style="26" customWidth="1"/>
    <col min="12298" max="12546" width="9" style="26"/>
    <col min="12547" max="12547" width="9" style="26" customWidth="1"/>
    <col min="12548" max="12548" width="25" style="26" customWidth="1"/>
    <col min="12549" max="12553" width="20.5" style="26" customWidth="1"/>
    <col min="12554" max="12802" width="9" style="26"/>
    <col min="12803" max="12803" width="9" style="26" customWidth="1"/>
    <col min="12804" max="12804" width="25" style="26" customWidth="1"/>
    <col min="12805" max="12809" width="20.5" style="26" customWidth="1"/>
    <col min="12810" max="13058" width="9" style="26"/>
    <col min="13059" max="13059" width="9" style="26" customWidth="1"/>
    <col min="13060" max="13060" width="25" style="26" customWidth="1"/>
    <col min="13061" max="13065" width="20.5" style="26" customWidth="1"/>
    <col min="13066" max="13314" width="9" style="26"/>
    <col min="13315" max="13315" width="9" style="26" customWidth="1"/>
    <col min="13316" max="13316" width="25" style="26" customWidth="1"/>
    <col min="13317" max="13321" width="20.5" style="26" customWidth="1"/>
    <col min="13322" max="13570" width="9" style="26"/>
    <col min="13571" max="13571" width="9" style="26" customWidth="1"/>
    <col min="13572" max="13572" width="25" style="26" customWidth="1"/>
    <col min="13573" max="13577" width="20.5" style="26" customWidth="1"/>
    <col min="13578" max="13826" width="9" style="26"/>
    <col min="13827" max="13827" width="9" style="26" customWidth="1"/>
    <col min="13828" max="13828" width="25" style="26" customWidth="1"/>
    <col min="13829" max="13833" width="20.5" style="26" customWidth="1"/>
    <col min="13834" max="14082" width="9" style="26"/>
    <col min="14083" max="14083" width="9" style="26" customWidth="1"/>
    <col min="14084" max="14084" width="25" style="26" customWidth="1"/>
    <col min="14085" max="14089" width="20.5" style="26" customWidth="1"/>
    <col min="14090" max="14338" width="9" style="26"/>
    <col min="14339" max="14339" width="9" style="26" customWidth="1"/>
    <col min="14340" max="14340" width="25" style="26" customWidth="1"/>
    <col min="14341" max="14345" width="20.5" style="26" customWidth="1"/>
    <col min="14346" max="14594" width="9" style="26"/>
    <col min="14595" max="14595" width="9" style="26" customWidth="1"/>
    <col min="14596" max="14596" width="25" style="26" customWidth="1"/>
    <col min="14597" max="14601" width="20.5" style="26" customWidth="1"/>
    <col min="14602" max="14850" width="9" style="26"/>
    <col min="14851" max="14851" width="9" style="26" customWidth="1"/>
    <col min="14852" max="14852" width="25" style="26" customWidth="1"/>
    <col min="14853" max="14857" width="20.5" style="26" customWidth="1"/>
    <col min="14858" max="15106" width="9" style="26"/>
    <col min="15107" max="15107" width="9" style="26" customWidth="1"/>
    <col min="15108" max="15108" width="25" style="26" customWidth="1"/>
    <col min="15109" max="15113" width="20.5" style="26" customWidth="1"/>
    <col min="15114" max="15362" width="9" style="26"/>
    <col min="15363" max="15363" width="9" style="26" customWidth="1"/>
    <col min="15364" max="15364" width="25" style="26" customWidth="1"/>
    <col min="15365" max="15369" width="20.5" style="26" customWidth="1"/>
    <col min="15370" max="15618" width="9" style="26"/>
    <col min="15619" max="15619" width="9" style="26" customWidth="1"/>
    <col min="15620" max="15620" width="25" style="26" customWidth="1"/>
    <col min="15621" max="15625" width="20.5" style="26" customWidth="1"/>
    <col min="15626" max="15874" width="9" style="26"/>
    <col min="15875" max="15875" width="9" style="26" customWidth="1"/>
    <col min="15876" max="15876" width="25" style="26" customWidth="1"/>
    <col min="15877" max="15881" width="20.5" style="26" customWidth="1"/>
    <col min="15882" max="16130" width="9" style="26"/>
    <col min="16131" max="16131" width="9" style="26" customWidth="1"/>
    <col min="16132" max="16132" width="25" style="26" customWidth="1"/>
    <col min="16133" max="16137" width="20.5" style="26" customWidth="1"/>
    <col min="16138" max="16384" width="9" style="26"/>
  </cols>
  <sheetData>
    <row r="1" spans="1:9" ht="24" x14ac:dyDescent="0.55000000000000004">
      <c r="I1" s="66">
        <v>9</v>
      </c>
    </row>
    <row r="2" spans="1:9" ht="27.75" x14ac:dyDescent="0.65">
      <c r="A2" s="28" t="s">
        <v>902</v>
      </c>
      <c r="B2" s="28"/>
      <c r="C2" s="29"/>
      <c r="D2" s="29"/>
      <c r="E2" s="29"/>
      <c r="F2" s="29"/>
      <c r="G2" s="29"/>
      <c r="H2" s="29"/>
      <c r="I2" s="29"/>
    </row>
    <row r="3" spans="1:9" x14ac:dyDescent="0.5">
      <c r="A3" s="2" t="s">
        <v>41</v>
      </c>
      <c r="B3" s="2" t="s">
        <v>42</v>
      </c>
      <c r="C3" s="122" t="s">
        <v>73</v>
      </c>
      <c r="D3" s="123"/>
      <c r="E3" s="123"/>
      <c r="F3" s="124"/>
      <c r="G3" s="124"/>
      <c r="H3" s="125"/>
      <c r="I3" s="883" t="s">
        <v>45</v>
      </c>
    </row>
    <row r="4" spans="1:9" x14ac:dyDescent="0.5">
      <c r="A4" s="30"/>
      <c r="B4" s="30"/>
      <c r="C4" s="126" t="s">
        <v>74</v>
      </c>
      <c r="D4" s="127" t="s">
        <v>75</v>
      </c>
      <c r="E4" s="127" t="s">
        <v>76</v>
      </c>
      <c r="F4" s="127" t="s">
        <v>77</v>
      </c>
      <c r="G4" s="127" t="s">
        <v>78</v>
      </c>
      <c r="H4" s="128" t="s">
        <v>44</v>
      </c>
      <c r="I4" s="884"/>
    </row>
    <row r="5" spans="1:9" ht="24" x14ac:dyDescent="0.55000000000000004">
      <c r="A5" s="84">
        <v>1</v>
      </c>
      <c r="B5" s="85" t="s">
        <v>52</v>
      </c>
      <c r="C5" s="113">
        <v>8</v>
      </c>
      <c r="D5" s="114">
        <v>25</v>
      </c>
      <c r="E5" s="114">
        <v>5</v>
      </c>
      <c r="F5" s="115">
        <v>6</v>
      </c>
      <c r="G5" s="115"/>
      <c r="H5" s="31">
        <f t="shared" ref="H5:H9" si="0">SUM(C5:G5)</f>
        <v>44</v>
      </c>
      <c r="I5" s="32">
        <f>H5*100/H10</f>
        <v>32.835820895522389</v>
      </c>
    </row>
    <row r="6" spans="1:9" ht="24" x14ac:dyDescent="0.55000000000000004">
      <c r="A6" s="86">
        <v>2</v>
      </c>
      <c r="B6" s="87" t="s">
        <v>53</v>
      </c>
      <c r="C6" s="116">
        <v>2</v>
      </c>
      <c r="D6" s="117">
        <v>12</v>
      </c>
      <c r="E6" s="117">
        <v>1</v>
      </c>
      <c r="F6" s="118">
        <v>5</v>
      </c>
      <c r="G6" s="118"/>
      <c r="H6" s="33">
        <f t="shared" si="0"/>
        <v>20</v>
      </c>
      <c r="I6" s="34">
        <f>H6*100/H10</f>
        <v>14.925373134328359</v>
      </c>
    </row>
    <row r="7" spans="1:9" ht="24" x14ac:dyDescent="0.55000000000000004">
      <c r="A7" s="86">
        <v>3</v>
      </c>
      <c r="B7" s="87" t="s">
        <v>54</v>
      </c>
      <c r="C7" s="116">
        <v>3</v>
      </c>
      <c r="D7" s="117">
        <v>32</v>
      </c>
      <c r="E7" s="117">
        <v>1</v>
      </c>
      <c r="F7" s="118">
        <v>5</v>
      </c>
      <c r="G7" s="118">
        <v>1</v>
      </c>
      <c r="H7" s="33">
        <f t="shared" si="0"/>
        <v>42</v>
      </c>
      <c r="I7" s="34">
        <f>H7*100/H10</f>
        <v>31.343283582089551</v>
      </c>
    </row>
    <row r="8" spans="1:9" ht="24" x14ac:dyDescent="0.55000000000000004">
      <c r="A8" s="86">
        <v>4</v>
      </c>
      <c r="B8" s="87" t="s">
        <v>55</v>
      </c>
      <c r="C8" s="116"/>
      <c r="D8" s="117">
        <v>10</v>
      </c>
      <c r="E8" s="117"/>
      <c r="F8" s="118">
        <v>4</v>
      </c>
      <c r="G8" s="118"/>
      <c r="H8" s="33">
        <f t="shared" si="0"/>
        <v>14</v>
      </c>
      <c r="I8" s="34">
        <f>H8*100/H10</f>
        <v>10.447761194029852</v>
      </c>
    </row>
    <row r="9" spans="1:9" ht="24" x14ac:dyDescent="0.55000000000000004">
      <c r="A9" s="88">
        <v>5</v>
      </c>
      <c r="B9" s="89" t="s">
        <v>56</v>
      </c>
      <c r="C9" s="119"/>
      <c r="D9" s="120">
        <v>7</v>
      </c>
      <c r="E9" s="120"/>
      <c r="F9" s="121">
        <v>7</v>
      </c>
      <c r="G9" s="121"/>
      <c r="H9" s="35">
        <f t="shared" si="0"/>
        <v>14</v>
      </c>
      <c r="I9" s="36">
        <f>H9*100/H10</f>
        <v>10.447761194029852</v>
      </c>
    </row>
    <row r="10" spans="1:9" ht="24" x14ac:dyDescent="0.55000000000000004">
      <c r="A10" s="101"/>
      <c r="B10" s="102" t="s">
        <v>44</v>
      </c>
      <c r="C10" s="37">
        <f>SUM(C5:C9)</f>
        <v>13</v>
      </c>
      <c r="D10" s="37">
        <f>SUM(D5:D9)</f>
        <v>86</v>
      </c>
      <c r="E10" s="37">
        <f>SUM(E5:E9)</f>
        <v>7</v>
      </c>
      <c r="F10" s="37">
        <f>SUM(F5:F9)</f>
        <v>27</v>
      </c>
      <c r="G10" s="37">
        <f>SUM(G5:G9)</f>
        <v>1</v>
      </c>
      <c r="H10" s="38">
        <f t="shared" ref="H10" si="1">SUM(C10:G10)</f>
        <v>134</v>
      </c>
      <c r="I10" s="39">
        <f>SUM(I5:I9)</f>
        <v>100</v>
      </c>
    </row>
    <row r="11" spans="1:9" ht="24" x14ac:dyDescent="0.55000000000000004">
      <c r="A11" s="101"/>
      <c r="B11" s="102" t="s">
        <v>45</v>
      </c>
      <c r="C11" s="40">
        <f>C10*100/H10</f>
        <v>9.7014925373134329</v>
      </c>
      <c r="D11" s="41">
        <f>D10*100/H10</f>
        <v>64.179104477611943</v>
      </c>
      <c r="E11" s="41">
        <f>E10*100/H10</f>
        <v>5.2238805970149258</v>
      </c>
      <c r="F11" s="41">
        <f>F10*100/H10</f>
        <v>20.149253731343283</v>
      </c>
      <c r="G11" s="41">
        <f>G10*100/H10</f>
        <v>0.74626865671641796</v>
      </c>
      <c r="H11" s="42">
        <f>SUM(C11:G11)</f>
        <v>100</v>
      </c>
      <c r="I11" s="43"/>
    </row>
    <row r="12" spans="1:9" ht="24" x14ac:dyDescent="0.55000000000000004">
      <c r="A12" s="27"/>
      <c r="B12" s="27"/>
      <c r="C12" s="44"/>
      <c r="D12" s="44"/>
      <c r="E12" s="44"/>
      <c r="F12" s="44"/>
      <c r="G12" s="44"/>
      <c r="H12" s="45"/>
      <c r="I12" s="27"/>
    </row>
    <row r="13" spans="1:9" ht="21" customHeight="1" x14ac:dyDescent="0.5">
      <c r="A13" s="103"/>
      <c r="B13" s="47"/>
      <c r="C13" s="49"/>
      <c r="D13" s="49"/>
      <c r="E13" s="49"/>
      <c r="F13" s="49"/>
      <c r="G13" s="49"/>
    </row>
    <row r="14" spans="1:9" ht="21" customHeight="1" x14ac:dyDescent="0.5">
      <c r="A14" s="104"/>
      <c r="B14" s="47"/>
      <c r="C14" s="48"/>
      <c r="D14" s="48"/>
      <c r="E14" s="48"/>
    </row>
    <row r="15" spans="1:9" ht="21" customHeight="1" x14ac:dyDescent="0.5">
      <c r="B15" s="47"/>
      <c r="C15" s="48"/>
      <c r="D15" s="48"/>
      <c r="E15" s="48"/>
    </row>
    <row r="16" spans="1:9" ht="21" customHeight="1" x14ac:dyDescent="0.5">
      <c r="B16" s="50"/>
      <c r="C16" s="48"/>
      <c r="D16" s="48"/>
      <c r="E16" s="48"/>
    </row>
    <row r="17" ht="21" customHeight="1" x14ac:dyDescent="0.5"/>
  </sheetData>
  <mergeCells count="1">
    <mergeCell ref="I3:I4"/>
  </mergeCells>
  <printOptions horizontalCentered="1"/>
  <pageMargins left="0.78740157480314965" right="0.19685039370078741" top="0.39370078740157483" bottom="0.19685039370078741" header="0.39370078740157483" footer="0.62992125984251968"/>
  <pageSetup paperSize="9" scale="90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Layout" zoomScale="70" zoomScaleNormal="110" zoomScalePageLayoutView="70" workbookViewId="0">
      <selection activeCell="H7" sqref="H7"/>
    </sheetView>
  </sheetViews>
  <sheetFormatPr defaultRowHeight="24" x14ac:dyDescent="0.55000000000000004"/>
  <cols>
    <col min="1" max="1" width="8.5" style="437" customWidth="1"/>
    <col min="2" max="2" width="17.625" style="437" customWidth="1"/>
    <col min="3" max="3" width="12.125" style="437" customWidth="1"/>
    <col min="4" max="9" width="9.5" style="437" customWidth="1"/>
    <col min="10" max="11" width="12" style="437" customWidth="1"/>
    <col min="12" max="12" width="19.875" style="437" customWidth="1"/>
    <col min="13" max="259" width="9" style="437"/>
    <col min="260" max="260" width="17.625" style="437" customWidth="1"/>
    <col min="261" max="261" width="15" style="437" customWidth="1"/>
    <col min="262" max="265" width="16.625" style="437" customWidth="1"/>
    <col min="266" max="266" width="8.5" style="437" customWidth="1"/>
    <col min="267" max="515" width="9" style="437"/>
    <col min="516" max="516" width="17.625" style="437" customWidth="1"/>
    <col min="517" max="517" width="15" style="437" customWidth="1"/>
    <col min="518" max="521" width="16.625" style="437" customWidth="1"/>
    <col min="522" max="522" width="8.5" style="437" customWidth="1"/>
    <col min="523" max="771" width="9" style="437"/>
    <col min="772" max="772" width="17.625" style="437" customWidth="1"/>
    <col min="773" max="773" width="15" style="437" customWidth="1"/>
    <col min="774" max="777" width="16.625" style="437" customWidth="1"/>
    <col min="778" max="778" width="8.5" style="437" customWidth="1"/>
    <col min="779" max="1027" width="9" style="437"/>
    <col min="1028" max="1028" width="17.625" style="437" customWidth="1"/>
    <col min="1029" max="1029" width="15" style="437" customWidth="1"/>
    <col min="1030" max="1033" width="16.625" style="437" customWidth="1"/>
    <col min="1034" max="1034" width="8.5" style="437" customWidth="1"/>
    <col min="1035" max="1283" width="9" style="437"/>
    <col min="1284" max="1284" width="17.625" style="437" customWidth="1"/>
    <col min="1285" max="1285" width="15" style="437" customWidth="1"/>
    <col min="1286" max="1289" width="16.625" style="437" customWidth="1"/>
    <col min="1290" max="1290" width="8.5" style="437" customWidth="1"/>
    <col min="1291" max="1539" width="9" style="437"/>
    <col min="1540" max="1540" width="17.625" style="437" customWidth="1"/>
    <col min="1541" max="1541" width="15" style="437" customWidth="1"/>
    <col min="1542" max="1545" width="16.625" style="437" customWidth="1"/>
    <col min="1546" max="1546" width="8.5" style="437" customWidth="1"/>
    <col min="1547" max="1795" width="9" style="437"/>
    <col min="1796" max="1796" width="17.625" style="437" customWidth="1"/>
    <col min="1797" max="1797" width="15" style="437" customWidth="1"/>
    <col min="1798" max="1801" width="16.625" style="437" customWidth="1"/>
    <col min="1802" max="1802" width="8.5" style="437" customWidth="1"/>
    <col min="1803" max="2051" width="9" style="437"/>
    <col min="2052" max="2052" width="17.625" style="437" customWidth="1"/>
    <col min="2053" max="2053" width="15" style="437" customWidth="1"/>
    <col min="2054" max="2057" width="16.625" style="437" customWidth="1"/>
    <col min="2058" max="2058" width="8.5" style="437" customWidth="1"/>
    <col min="2059" max="2307" width="9" style="437"/>
    <col min="2308" max="2308" width="17.625" style="437" customWidth="1"/>
    <col min="2309" max="2309" width="15" style="437" customWidth="1"/>
    <col min="2310" max="2313" width="16.625" style="437" customWidth="1"/>
    <col min="2314" max="2314" width="8.5" style="437" customWidth="1"/>
    <col min="2315" max="2563" width="9" style="437"/>
    <col min="2564" max="2564" width="17.625" style="437" customWidth="1"/>
    <col min="2565" max="2565" width="15" style="437" customWidth="1"/>
    <col min="2566" max="2569" width="16.625" style="437" customWidth="1"/>
    <col min="2570" max="2570" width="8.5" style="437" customWidth="1"/>
    <col min="2571" max="2819" width="9" style="437"/>
    <col min="2820" max="2820" width="17.625" style="437" customWidth="1"/>
    <col min="2821" max="2821" width="15" style="437" customWidth="1"/>
    <col min="2822" max="2825" width="16.625" style="437" customWidth="1"/>
    <col min="2826" max="2826" width="8.5" style="437" customWidth="1"/>
    <col min="2827" max="3075" width="9" style="437"/>
    <col min="3076" max="3076" width="17.625" style="437" customWidth="1"/>
    <col min="3077" max="3077" width="15" style="437" customWidth="1"/>
    <col min="3078" max="3081" width="16.625" style="437" customWidth="1"/>
    <col min="3082" max="3082" width="8.5" style="437" customWidth="1"/>
    <col min="3083" max="3331" width="9" style="437"/>
    <col min="3332" max="3332" width="17.625" style="437" customWidth="1"/>
    <col min="3333" max="3333" width="15" style="437" customWidth="1"/>
    <col min="3334" max="3337" width="16.625" style="437" customWidth="1"/>
    <col min="3338" max="3338" width="8.5" style="437" customWidth="1"/>
    <col min="3339" max="3587" width="9" style="437"/>
    <col min="3588" max="3588" width="17.625" style="437" customWidth="1"/>
    <col min="3589" max="3589" width="15" style="437" customWidth="1"/>
    <col min="3590" max="3593" width="16.625" style="437" customWidth="1"/>
    <col min="3594" max="3594" width="8.5" style="437" customWidth="1"/>
    <col min="3595" max="3843" width="9" style="437"/>
    <col min="3844" max="3844" width="17.625" style="437" customWidth="1"/>
    <col min="3845" max="3845" width="15" style="437" customWidth="1"/>
    <col min="3846" max="3849" width="16.625" style="437" customWidth="1"/>
    <col min="3850" max="3850" width="8.5" style="437" customWidth="1"/>
    <col min="3851" max="4099" width="9" style="437"/>
    <col min="4100" max="4100" width="17.625" style="437" customWidth="1"/>
    <col min="4101" max="4101" width="15" style="437" customWidth="1"/>
    <col min="4102" max="4105" width="16.625" style="437" customWidth="1"/>
    <col min="4106" max="4106" width="8.5" style="437" customWidth="1"/>
    <col min="4107" max="4355" width="9" style="437"/>
    <col min="4356" max="4356" width="17.625" style="437" customWidth="1"/>
    <col min="4357" max="4357" width="15" style="437" customWidth="1"/>
    <col min="4358" max="4361" width="16.625" style="437" customWidth="1"/>
    <col min="4362" max="4362" width="8.5" style="437" customWidth="1"/>
    <col min="4363" max="4611" width="9" style="437"/>
    <col min="4612" max="4612" width="17.625" style="437" customWidth="1"/>
    <col min="4613" max="4613" width="15" style="437" customWidth="1"/>
    <col min="4614" max="4617" width="16.625" style="437" customWidth="1"/>
    <col min="4618" max="4618" width="8.5" style="437" customWidth="1"/>
    <col min="4619" max="4867" width="9" style="437"/>
    <col min="4868" max="4868" width="17.625" style="437" customWidth="1"/>
    <col min="4869" max="4869" width="15" style="437" customWidth="1"/>
    <col min="4870" max="4873" width="16.625" style="437" customWidth="1"/>
    <col min="4874" max="4874" width="8.5" style="437" customWidth="1"/>
    <col min="4875" max="5123" width="9" style="437"/>
    <col min="5124" max="5124" width="17.625" style="437" customWidth="1"/>
    <col min="5125" max="5125" width="15" style="437" customWidth="1"/>
    <col min="5126" max="5129" width="16.625" style="437" customWidth="1"/>
    <col min="5130" max="5130" width="8.5" style="437" customWidth="1"/>
    <col min="5131" max="5379" width="9" style="437"/>
    <col min="5380" max="5380" width="17.625" style="437" customWidth="1"/>
    <col min="5381" max="5381" width="15" style="437" customWidth="1"/>
    <col min="5382" max="5385" width="16.625" style="437" customWidth="1"/>
    <col min="5386" max="5386" width="8.5" style="437" customWidth="1"/>
    <col min="5387" max="5635" width="9" style="437"/>
    <col min="5636" max="5636" width="17.625" style="437" customWidth="1"/>
    <col min="5637" max="5637" width="15" style="437" customWidth="1"/>
    <col min="5638" max="5641" width="16.625" style="437" customWidth="1"/>
    <col min="5642" max="5642" width="8.5" style="437" customWidth="1"/>
    <col min="5643" max="5891" width="9" style="437"/>
    <col min="5892" max="5892" width="17.625" style="437" customWidth="1"/>
    <col min="5893" max="5893" width="15" style="437" customWidth="1"/>
    <col min="5894" max="5897" width="16.625" style="437" customWidth="1"/>
    <col min="5898" max="5898" width="8.5" style="437" customWidth="1"/>
    <col min="5899" max="6147" width="9" style="437"/>
    <col min="6148" max="6148" width="17.625" style="437" customWidth="1"/>
    <col min="6149" max="6149" width="15" style="437" customWidth="1"/>
    <col min="6150" max="6153" width="16.625" style="437" customWidth="1"/>
    <col min="6154" max="6154" width="8.5" style="437" customWidth="1"/>
    <col min="6155" max="6403" width="9" style="437"/>
    <col min="6404" max="6404" width="17.625" style="437" customWidth="1"/>
    <col min="6405" max="6405" width="15" style="437" customWidth="1"/>
    <col min="6406" max="6409" width="16.625" style="437" customWidth="1"/>
    <col min="6410" max="6410" width="8.5" style="437" customWidth="1"/>
    <col min="6411" max="6659" width="9" style="437"/>
    <col min="6660" max="6660" width="17.625" style="437" customWidth="1"/>
    <col min="6661" max="6661" width="15" style="437" customWidth="1"/>
    <col min="6662" max="6665" width="16.625" style="437" customWidth="1"/>
    <col min="6666" max="6666" width="8.5" style="437" customWidth="1"/>
    <col min="6667" max="6915" width="9" style="437"/>
    <col min="6916" max="6916" width="17.625" style="437" customWidth="1"/>
    <col min="6917" max="6917" width="15" style="437" customWidth="1"/>
    <col min="6918" max="6921" width="16.625" style="437" customWidth="1"/>
    <col min="6922" max="6922" width="8.5" style="437" customWidth="1"/>
    <col min="6923" max="7171" width="9" style="437"/>
    <col min="7172" max="7172" width="17.625" style="437" customWidth="1"/>
    <col min="7173" max="7173" width="15" style="437" customWidth="1"/>
    <col min="7174" max="7177" width="16.625" style="437" customWidth="1"/>
    <col min="7178" max="7178" width="8.5" style="437" customWidth="1"/>
    <col min="7179" max="7427" width="9" style="437"/>
    <col min="7428" max="7428" width="17.625" style="437" customWidth="1"/>
    <col min="7429" max="7429" width="15" style="437" customWidth="1"/>
    <col min="7430" max="7433" width="16.625" style="437" customWidth="1"/>
    <col min="7434" max="7434" width="8.5" style="437" customWidth="1"/>
    <col min="7435" max="7683" width="9" style="437"/>
    <col min="7684" max="7684" width="17.625" style="437" customWidth="1"/>
    <col min="7685" max="7685" width="15" style="437" customWidth="1"/>
    <col min="7686" max="7689" width="16.625" style="437" customWidth="1"/>
    <col min="7690" max="7690" width="8.5" style="437" customWidth="1"/>
    <col min="7691" max="7939" width="9" style="437"/>
    <col min="7940" max="7940" width="17.625" style="437" customWidth="1"/>
    <col min="7941" max="7941" width="15" style="437" customWidth="1"/>
    <col min="7942" max="7945" width="16.625" style="437" customWidth="1"/>
    <col min="7946" max="7946" width="8.5" style="437" customWidth="1"/>
    <col min="7947" max="8195" width="9" style="437"/>
    <col min="8196" max="8196" width="17.625" style="437" customWidth="1"/>
    <col min="8197" max="8197" width="15" style="437" customWidth="1"/>
    <col min="8198" max="8201" width="16.625" style="437" customWidth="1"/>
    <col min="8202" max="8202" width="8.5" style="437" customWidth="1"/>
    <col min="8203" max="8451" width="9" style="437"/>
    <col min="8452" max="8452" width="17.625" style="437" customWidth="1"/>
    <col min="8453" max="8453" width="15" style="437" customWidth="1"/>
    <col min="8454" max="8457" width="16.625" style="437" customWidth="1"/>
    <col min="8458" max="8458" width="8.5" style="437" customWidth="1"/>
    <col min="8459" max="8707" width="9" style="437"/>
    <col min="8708" max="8708" width="17.625" style="437" customWidth="1"/>
    <col min="8709" max="8709" width="15" style="437" customWidth="1"/>
    <col min="8710" max="8713" width="16.625" style="437" customWidth="1"/>
    <col min="8714" max="8714" width="8.5" style="437" customWidth="1"/>
    <col min="8715" max="8963" width="9" style="437"/>
    <col min="8964" max="8964" width="17.625" style="437" customWidth="1"/>
    <col min="8965" max="8965" width="15" style="437" customWidth="1"/>
    <col min="8966" max="8969" width="16.625" style="437" customWidth="1"/>
    <col min="8970" max="8970" width="8.5" style="437" customWidth="1"/>
    <col min="8971" max="9219" width="9" style="437"/>
    <col min="9220" max="9220" width="17.625" style="437" customWidth="1"/>
    <col min="9221" max="9221" width="15" style="437" customWidth="1"/>
    <col min="9222" max="9225" width="16.625" style="437" customWidth="1"/>
    <col min="9226" max="9226" width="8.5" style="437" customWidth="1"/>
    <col min="9227" max="9475" width="9" style="437"/>
    <col min="9476" max="9476" width="17.625" style="437" customWidth="1"/>
    <col min="9477" max="9477" width="15" style="437" customWidth="1"/>
    <col min="9478" max="9481" width="16.625" style="437" customWidth="1"/>
    <col min="9482" max="9482" width="8.5" style="437" customWidth="1"/>
    <col min="9483" max="9731" width="9" style="437"/>
    <col min="9732" max="9732" width="17.625" style="437" customWidth="1"/>
    <col min="9733" max="9733" width="15" style="437" customWidth="1"/>
    <col min="9734" max="9737" width="16.625" style="437" customWidth="1"/>
    <col min="9738" max="9738" width="8.5" style="437" customWidth="1"/>
    <col min="9739" max="9987" width="9" style="437"/>
    <col min="9988" max="9988" width="17.625" style="437" customWidth="1"/>
    <col min="9989" max="9989" width="15" style="437" customWidth="1"/>
    <col min="9990" max="9993" width="16.625" style="437" customWidth="1"/>
    <col min="9994" max="9994" width="8.5" style="437" customWidth="1"/>
    <col min="9995" max="10243" width="9" style="437"/>
    <col min="10244" max="10244" width="17.625" style="437" customWidth="1"/>
    <col min="10245" max="10245" width="15" style="437" customWidth="1"/>
    <col min="10246" max="10249" width="16.625" style="437" customWidth="1"/>
    <col min="10250" max="10250" width="8.5" style="437" customWidth="1"/>
    <col min="10251" max="10499" width="9" style="437"/>
    <col min="10500" max="10500" width="17.625" style="437" customWidth="1"/>
    <col min="10501" max="10501" width="15" style="437" customWidth="1"/>
    <col min="10502" max="10505" width="16.625" style="437" customWidth="1"/>
    <col min="10506" max="10506" width="8.5" style="437" customWidth="1"/>
    <col min="10507" max="10755" width="9" style="437"/>
    <col min="10756" max="10756" width="17.625" style="437" customWidth="1"/>
    <col min="10757" max="10757" width="15" style="437" customWidth="1"/>
    <col min="10758" max="10761" width="16.625" style="437" customWidth="1"/>
    <col min="10762" max="10762" width="8.5" style="437" customWidth="1"/>
    <col min="10763" max="11011" width="9" style="437"/>
    <col min="11012" max="11012" width="17.625" style="437" customWidth="1"/>
    <col min="11013" max="11013" width="15" style="437" customWidth="1"/>
    <col min="11014" max="11017" width="16.625" style="437" customWidth="1"/>
    <col min="11018" max="11018" width="8.5" style="437" customWidth="1"/>
    <col min="11019" max="11267" width="9" style="437"/>
    <col min="11268" max="11268" width="17.625" style="437" customWidth="1"/>
    <col min="11269" max="11269" width="15" style="437" customWidth="1"/>
    <col min="11270" max="11273" width="16.625" style="437" customWidth="1"/>
    <col min="11274" max="11274" width="8.5" style="437" customWidth="1"/>
    <col min="11275" max="11523" width="9" style="437"/>
    <col min="11524" max="11524" width="17.625" style="437" customWidth="1"/>
    <col min="11525" max="11525" width="15" style="437" customWidth="1"/>
    <col min="11526" max="11529" width="16.625" style="437" customWidth="1"/>
    <col min="11530" max="11530" width="8.5" style="437" customWidth="1"/>
    <col min="11531" max="11779" width="9" style="437"/>
    <col min="11780" max="11780" width="17.625" style="437" customWidth="1"/>
    <col min="11781" max="11781" width="15" style="437" customWidth="1"/>
    <col min="11782" max="11785" width="16.625" style="437" customWidth="1"/>
    <col min="11786" max="11786" width="8.5" style="437" customWidth="1"/>
    <col min="11787" max="12035" width="9" style="437"/>
    <col min="12036" max="12036" width="17.625" style="437" customWidth="1"/>
    <col min="12037" max="12037" width="15" style="437" customWidth="1"/>
    <col min="12038" max="12041" width="16.625" style="437" customWidth="1"/>
    <col min="12042" max="12042" width="8.5" style="437" customWidth="1"/>
    <col min="12043" max="12291" width="9" style="437"/>
    <col min="12292" max="12292" width="17.625" style="437" customWidth="1"/>
    <col min="12293" max="12293" width="15" style="437" customWidth="1"/>
    <col min="12294" max="12297" width="16.625" style="437" customWidth="1"/>
    <col min="12298" max="12298" width="8.5" style="437" customWidth="1"/>
    <col min="12299" max="12547" width="9" style="437"/>
    <col min="12548" max="12548" width="17.625" style="437" customWidth="1"/>
    <col min="12549" max="12549" width="15" style="437" customWidth="1"/>
    <col min="12550" max="12553" width="16.625" style="437" customWidth="1"/>
    <col min="12554" max="12554" width="8.5" style="437" customWidth="1"/>
    <col min="12555" max="12803" width="9" style="437"/>
    <col min="12804" max="12804" width="17.625" style="437" customWidth="1"/>
    <col min="12805" max="12805" width="15" style="437" customWidth="1"/>
    <col min="12806" max="12809" width="16.625" style="437" customWidth="1"/>
    <col min="12810" max="12810" width="8.5" style="437" customWidth="1"/>
    <col min="12811" max="13059" width="9" style="437"/>
    <col min="13060" max="13060" width="17.625" style="437" customWidth="1"/>
    <col min="13061" max="13061" width="15" style="437" customWidth="1"/>
    <col min="13062" max="13065" width="16.625" style="437" customWidth="1"/>
    <col min="13066" max="13066" width="8.5" style="437" customWidth="1"/>
    <col min="13067" max="13315" width="9" style="437"/>
    <col min="13316" max="13316" width="17.625" style="437" customWidth="1"/>
    <col min="13317" max="13317" width="15" style="437" customWidth="1"/>
    <col min="13318" max="13321" width="16.625" style="437" customWidth="1"/>
    <col min="13322" max="13322" width="8.5" style="437" customWidth="1"/>
    <col min="13323" max="13571" width="9" style="437"/>
    <col min="13572" max="13572" width="17.625" style="437" customWidth="1"/>
    <col min="13573" max="13573" width="15" style="437" customWidth="1"/>
    <col min="13574" max="13577" width="16.625" style="437" customWidth="1"/>
    <col min="13578" max="13578" width="8.5" style="437" customWidth="1"/>
    <col min="13579" max="13827" width="9" style="437"/>
    <col min="13828" max="13828" width="17.625" style="437" customWidth="1"/>
    <col min="13829" max="13829" width="15" style="437" customWidth="1"/>
    <col min="13830" max="13833" width="16.625" style="437" customWidth="1"/>
    <col min="13834" max="13834" width="8.5" style="437" customWidth="1"/>
    <col min="13835" max="14083" width="9" style="437"/>
    <col min="14084" max="14084" width="17.625" style="437" customWidth="1"/>
    <col min="14085" max="14085" width="15" style="437" customWidth="1"/>
    <col min="14086" max="14089" width="16.625" style="437" customWidth="1"/>
    <col min="14090" max="14090" width="8.5" style="437" customWidth="1"/>
    <col min="14091" max="14339" width="9" style="437"/>
    <col min="14340" max="14340" width="17.625" style="437" customWidth="1"/>
    <col min="14341" max="14341" width="15" style="437" customWidth="1"/>
    <col min="14342" max="14345" width="16.625" style="437" customWidth="1"/>
    <col min="14346" max="14346" width="8.5" style="437" customWidth="1"/>
    <col min="14347" max="14595" width="9" style="437"/>
    <col min="14596" max="14596" width="17.625" style="437" customWidth="1"/>
    <col min="14597" max="14597" width="15" style="437" customWidth="1"/>
    <col min="14598" max="14601" width="16.625" style="437" customWidth="1"/>
    <col min="14602" max="14602" width="8.5" style="437" customWidth="1"/>
    <col min="14603" max="14851" width="9" style="437"/>
    <col min="14852" max="14852" width="17.625" style="437" customWidth="1"/>
    <col min="14853" max="14853" width="15" style="437" customWidth="1"/>
    <col min="14854" max="14857" width="16.625" style="437" customWidth="1"/>
    <col min="14858" max="14858" width="8.5" style="437" customWidth="1"/>
    <col min="14859" max="15107" width="9" style="437"/>
    <col min="15108" max="15108" width="17.625" style="437" customWidth="1"/>
    <col min="15109" max="15109" width="15" style="437" customWidth="1"/>
    <col min="15110" max="15113" width="16.625" style="437" customWidth="1"/>
    <col min="15114" max="15114" width="8.5" style="437" customWidth="1"/>
    <col min="15115" max="15363" width="9" style="437"/>
    <col min="15364" max="15364" width="17.625" style="437" customWidth="1"/>
    <col min="15365" max="15365" width="15" style="437" customWidth="1"/>
    <col min="15366" max="15369" width="16.625" style="437" customWidth="1"/>
    <col min="15370" max="15370" width="8.5" style="437" customWidth="1"/>
    <col min="15371" max="15619" width="9" style="437"/>
    <col min="15620" max="15620" width="17.625" style="437" customWidth="1"/>
    <col min="15621" max="15621" width="15" style="437" customWidth="1"/>
    <col min="15622" max="15625" width="16.625" style="437" customWidth="1"/>
    <col min="15626" max="15626" width="8.5" style="437" customWidth="1"/>
    <col min="15627" max="15875" width="9" style="437"/>
    <col min="15876" max="15876" width="17.625" style="437" customWidth="1"/>
    <col min="15877" max="15877" width="15" style="437" customWidth="1"/>
    <col min="15878" max="15881" width="16.625" style="437" customWidth="1"/>
    <col min="15882" max="15882" width="8.5" style="437" customWidth="1"/>
    <col min="15883" max="16131" width="9" style="437"/>
    <col min="16132" max="16132" width="17.625" style="437" customWidth="1"/>
    <col min="16133" max="16133" width="15" style="437" customWidth="1"/>
    <col min="16134" max="16137" width="16.625" style="437" customWidth="1"/>
    <col min="16138" max="16138" width="8.5" style="437" customWidth="1"/>
    <col min="16139" max="16384" width="9" style="437"/>
  </cols>
  <sheetData>
    <row r="1" spans="1:12" x14ac:dyDescent="0.55000000000000004">
      <c r="K1" s="414"/>
      <c r="L1" s="415">
        <v>10</v>
      </c>
    </row>
    <row r="2" spans="1:12" ht="27" x14ac:dyDescent="0.6">
      <c r="A2" s="416" t="s">
        <v>903</v>
      </c>
      <c r="B2" s="438"/>
      <c r="C2" s="438"/>
      <c r="D2" s="438"/>
      <c r="E2" s="438"/>
      <c r="F2" s="438"/>
      <c r="G2" s="439"/>
      <c r="H2" s="439"/>
      <c r="I2" s="439"/>
      <c r="J2" s="439"/>
      <c r="K2" s="439"/>
      <c r="L2" s="439"/>
    </row>
    <row r="3" spans="1:12" ht="24" customHeight="1" x14ac:dyDescent="0.55000000000000004">
      <c r="A3" s="885" t="s">
        <v>41</v>
      </c>
      <c r="B3" s="885" t="s">
        <v>42</v>
      </c>
      <c r="C3" s="887" t="s">
        <v>639</v>
      </c>
      <c r="D3" s="440" t="s">
        <v>565</v>
      </c>
      <c r="E3" s="440"/>
      <c r="F3" s="440"/>
      <c r="G3" s="441"/>
      <c r="H3" s="441"/>
      <c r="I3" s="441"/>
      <c r="J3" s="885" t="s">
        <v>44</v>
      </c>
      <c r="K3" s="885" t="s">
        <v>45</v>
      </c>
      <c r="L3" s="885" t="s">
        <v>108</v>
      </c>
    </row>
    <row r="4" spans="1:12" x14ac:dyDescent="0.55000000000000004">
      <c r="A4" s="886"/>
      <c r="B4" s="886"/>
      <c r="C4" s="886"/>
      <c r="D4" s="442" t="s">
        <v>566</v>
      </c>
      <c r="E4" s="442" t="s">
        <v>567</v>
      </c>
      <c r="F4" s="442" t="s">
        <v>568</v>
      </c>
      <c r="G4" s="442" t="s">
        <v>569</v>
      </c>
      <c r="H4" s="442" t="s">
        <v>570</v>
      </c>
      <c r="I4" s="442" t="s">
        <v>763</v>
      </c>
      <c r="J4" s="886"/>
      <c r="K4" s="886"/>
      <c r="L4" s="886"/>
    </row>
    <row r="5" spans="1:12" x14ac:dyDescent="0.55000000000000004">
      <c r="A5" s="417">
        <v>1</v>
      </c>
      <c r="B5" s="418" t="s">
        <v>52</v>
      </c>
      <c r="C5" s="419"/>
      <c r="D5" s="419">
        <v>2</v>
      </c>
      <c r="E5" s="419">
        <v>9</v>
      </c>
      <c r="F5" s="419">
        <v>8</v>
      </c>
      <c r="G5" s="419">
        <v>3</v>
      </c>
      <c r="H5" s="419">
        <v>9</v>
      </c>
      <c r="I5" s="419">
        <v>4</v>
      </c>
      <c r="J5" s="417">
        <f>SUM(D5:I5)</f>
        <v>35</v>
      </c>
      <c r="K5" s="420">
        <f>SUM(J5/J10*100)</f>
        <v>36.082474226804123</v>
      </c>
      <c r="L5" s="421"/>
    </row>
    <row r="6" spans="1:12" x14ac:dyDescent="0.55000000000000004">
      <c r="A6" s="422">
        <v>2</v>
      </c>
      <c r="B6" s="423" t="s">
        <v>53</v>
      </c>
      <c r="C6" s="424"/>
      <c r="D6" s="424">
        <v>2</v>
      </c>
      <c r="E6" s="424">
        <v>4</v>
      </c>
      <c r="F6" s="424">
        <v>5</v>
      </c>
      <c r="G6" s="424">
        <v>1</v>
      </c>
      <c r="H6" s="424">
        <v>2</v>
      </c>
      <c r="I6" s="424"/>
      <c r="J6" s="422">
        <f>SUM(D6:I6)</f>
        <v>14</v>
      </c>
      <c r="K6" s="425">
        <f>SUM(J6/J10*100)</f>
        <v>14.432989690721648</v>
      </c>
      <c r="L6" s="426"/>
    </row>
    <row r="7" spans="1:12" x14ac:dyDescent="0.55000000000000004">
      <c r="A7" s="422">
        <v>3</v>
      </c>
      <c r="B7" s="423" t="s">
        <v>54</v>
      </c>
      <c r="C7" s="424"/>
      <c r="D7" s="424"/>
      <c r="E7" s="424">
        <v>8</v>
      </c>
      <c r="F7" s="424">
        <v>11</v>
      </c>
      <c r="G7" s="424">
        <v>8</v>
      </c>
      <c r="H7" s="424">
        <v>3</v>
      </c>
      <c r="I7" s="424">
        <v>1</v>
      </c>
      <c r="J7" s="422">
        <f t="shared" ref="J7:J9" si="0">SUM(D7:I7)</f>
        <v>31</v>
      </c>
      <c r="K7" s="425">
        <f>SUM(J7/J10*100)</f>
        <v>31.958762886597935</v>
      </c>
      <c r="L7" s="426"/>
    </row>
    <row r="8" spans="1:12" x14ac:dyDescent="0.55000000000000004">
      <c r="A8" s="422">
        <v>4</v>
      </c>
      <c r="B8" s="423" t="s">
        <v>55</v>
      </c>
      <c r="C8" s="424"/>
      <c r="D8" s="424"/>
      <c r="E8" s="424">
        <v>4</v>
      </c>
      <c r="F8" s="424">
        <v>2</v>
      </c>
      <c r="G8" s="424">
        <v>1</v>
      </c>
      <c r="H8" s="424">
        <v>1</v>
      </c>
      <c r="I8" s="424"/>
      <c r="J8" s="422">
        <f t="shared" si="0"/>
        <v>8</v>
      </c>
      <c r="K8" s="425">
        <f>SUM(J8/J10*100)</f>
        <v>8.2474226804123703</v>
      </c>
      <c r="L8" s="426"/>
    </row>
    <row r="9" spans="1:12" x14ac:dyDescent="0.55000000000000004">
      <c r="A9" s="427">
        <v>5</v>
      </c>
      <c r="B9" s="428" t="s">
        <v>56</v>
      </c>
      <c r="C9" s="429"/>
      <c r="D9" s="429"/>
      <c r="E9" s="429">
        <v>3</v>
      </c>
      <c r="F9" s="429">
        <v>1</v>
      </c>
      <c r="G9" s="429">
        <v>2</v>
      </c>
      <c r="H9" s="429">
        <v>1</v>
      </c>
      <c r="I9" s="429">
        <v>2</v>
      </c>
      <c r="J9" s="422">
        <f t="shared" si="0"/>
        <v>9</v>
      </c>
      <c r="K9" s="430">
        <f>SUM(J9/J10*100)</f>
        <v>9.2783505154639183</v>
      </c>
      <c r="L9" s="431">
        <v>1</v>
      </c>
    </row>
    <row r="10" spans="1:12" x14ac:dyDescent="0.55000000000000004">
      <c r="A10" s="432"/>
      <c r="B10" s="433" t="s">
        <v>44</v>
      </c>
      <c r="C10" s="433">
        <v>2</v>
      </c>
      <c r="D10" s="433">
        <f>SUM(D5:D9)</f>
        <v>4</v>
      </c>
      <c r="E10" s="433">
        <f t="shared" ref="E10:I10" si="1">SUM(E5:E9)</f>
        <v>28</v>
      </c>
      <c r="F10" s="433">
        <f t="shared" si="1"/>
        <v>27</v>
      </c>
      <c r="G10" s="433">
        <f t="shared" si="1"/>
        <v>15</v>
      </c>
      <c r="H10" s="433">
        <f t="shared" si="1"/>
        <v>16</v>
      </c>
      <c r="I10" s="433">
        <f t="shared" si="1"/>
        <v>7</v>
      </c>
      <c r="J10" s="434">
        <f>SUM(J5:J9)</f>
        <v>97</v>
      </c>
      <c r="K10" s="435">
        <f>SUM(K5:K9)</f>
        <v>99.999999999999986</v>
      </c>
      <c r="L10" s="435">
        <f>SUM(L5:L9)</f>
        <v>1</v>
      </c>
    </row>
    <row r="11" spans="1:12" x14ac:dyDescent="0.55000000000000004">
      <c r="A11" s="432"/>
      <c r="B11" s="433" t="s">
        <v>45</v>
      </c>
      <c r="C11" s="436">
        <f>SUM(C10/J10*100)</f>
        <v>2.0618556701030926</v>
      </c>
      <c r="D11" s="436">
        <f>SUM(D10/J10*100)</f>
        <v>4.1237113402061851</v>
      </c>
      <c r="E11" s="436">
        <f>SUM(E10/J10*100)</f>
        <v>28.865979381443296</v>
      </c>
      <c r="F11" s="436">
        <f>SUM(F10/J10*100)</f>
        <v>27.835051546391753</v>
      </c>
      <c r="G11" s="436">
        <f>SUM(G10/J10*100)</f>
        <v>15.463917525773196</v>
      </c>
      <c r="H11" s="436">
        <f>SUM(H10/J10*100)</f>
        <v>16.494845360824741</v>
      </c>
      <c r="I11" s="436">
        <f>SUM(I10/J10*100)</f>
        <v>7.216494845360824</v>
      </c>
      <c r="J11" s="435">
        <f>SUM(J10/J10*100)</f>
        <v>100</v>
      </c>
      <c r="K11" s="434"/>
      <c r="L11" s="436">
        <f>SUM(L10/J10*100)</f>
        <v>1.0309278350515463</v>
      </c>
    </row>
    <row r="18" spans="2:9" x14ac:dyDescent="0.55000000000000004">
      <c r="B18" s="443"/>
      <c r="C18" s="443"/>
      <c r="D18" s="443"/>
      <c r="E18" s="443"/>
      <c r="F18" s="443"/>
    </row>
    <row r="19" spans="2:9" x14ac:dyDescent="0.55000000000000004">
      <c r="G19" s="444"/>
      <c r="H19" s="444"/>
      <c r="I19" s="443"/>
    </row>
    <row r="20" spans="2:9" x14ac:dyDescent="0.55000000000000004">
      <c r="G20" s="443"/>
      <c r="H20" s="443"/>
      <c r="I20" s="443"/>
    </row>
    <row r="21" spans="2:9" x14ac:dyDescent="0.55000000000000004">
      <c r="G21" s="445"/>
      <c r="H21" s="445"/>
    </row>
  </sheetData>
  <mergeCells count="6">
    <mergeCell ref="L3:L4"/>
    <mergeCell ref="A3:A4"/>
    <mergeCell ref="B3:B4"/>
    <mergeCell ref="C3:C4"/>
    <mergeCell ref="J3:J4"/>
    <mergeCell ref="K3:K4"/>
  </mergeCells>
  <printOptions horizontalCentered="1"/>
  <pageMargins left="0.78740157480314965" right="0.5178571428571429" top="0.39370078740157483" bottom="0.39370078740157483" header="0.39370078740157483" footer="0.62992125984251968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23</vt:i4>
      </vt:variant>
      <vt:variant>
        <vt:lpstr>ช่วงที่มีชื่อ</vt:lpstr>
      </vt:variant>
      <vt:variant>
        <vt:i4>6</vt:i4>
      </vt:variant>
    </vt:vector>
  </HeadingPairs>
  <TitlesOfParts>
    <vt:vector size="29" baseType="lpstr">
      <vt:lpstr>ปก</vt:lpstr>
      <vt:lpstr>สารบัญ</vt:lpstr>
      <vt:lpstr>1.ผอ</vt:lpstr>
      <vt:lpstr>2บุคลากรสพท</vt:lpstr>
      <vt:lpstr>Sheet1</vt:lpstr>
      <vt:lpstr>3.เครือข่าย</vt:lpstr>
      <vt:lpstr>7.ครูต่อนร</vt:lpstr>
      <vt:lpstr>8แยกระดับ</vt:lpstr>
      <vt:lpstr>9ร.ร.ขนาดเล็ก</vt:lpstr>
      <vt:lpstr>10ร.ร.3ขนาดอ.</vt:lpstr>
      <vt:lpstr>11ร.ร.7ขนาดอ.</vt:lpstr>
      <vt:lpstr>12เรียนรวม2567</vt:lpstr>
      <vt:lpstr>13ยุบเลิก</vt:lpstr>
      <vt:lpstr>14นร.</vt:lpstr>
      <vt:lpstr>15ห้อง</vt:lpstr>
      <vt:lpstr>16ที่อยู่</vt:lpstr>
      <vt:lpstr>17อนุบาล</vt:lpstr>
      <vt:lpstr>18ประถม</vt:lpstr>
      <vt:lpstr>19มัธยม</vt:lpstr>
      <vt:lpstr>ร.ร.ขนาดเล็ก</vt:lpstr>
      <vt:lpstr>20.4 ขนาด</vt:lpstr>
      <vt:lpstr>20.7 ขนาด</vt:lpstr>
      <vt:lpstr>คณะทำงาน</vt:lpstr>
      <vt:lpstr>'17อนุบาล'!Print_Titles</vt:lpstr>
      <vt:lpstr>'18ประถม'!Print_Titles</vt:lpstr>
      <vt:lpstr>'19มัธยม'!Print_Titles</vt:lpstr>
      <vt:lpstr>'20.4 ขนาด'!Print_Titles</vt:lpstr>
      <vt:lpstr>'20.7 ขนาด'!Print_Titles</vt:lpstr>
      <vt:lpstr>ร.ร.ขนาดเล็ก!Print_Titles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2024-12-02T09:36:28Z</cp:lastPrinted>
  <dcterms:created xsi:type="dcterms:W3CDTF">2018-07-06T09:30:43Z</dcterms:created>
  <dcterms:modified xsi:type="dcterms:W3CDTF">2025-03-06T09:30:59Z</dcterms:modified>
</cp:coreProperties>
</file>